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 firstSheet="6" activeTab="10"/>
  </bookViews>
  <sheets>
    <sheet name="Gráfico 1_Bolsa Família" sheetId="4" r:id="rId1"/>
    <sheet name="Gráfico 2_INSS" sheetId="3" r:id="rId2"/>
    <sheet name="Tabela 1_Mercado de  trabalho" sheetId="2" r:id="rId3"/>
    <sheet name="Gráfico 3_Renda por decis" sheetId="1" r:id="rId4"/>
    <sheet name="Tabela 2_Limites de renda" sheetId="10" r:id="rId5"/>
    <sheet name="Gráfico 4_Classes de renda" sheetId="11" r:id="rId6"/>
    <sheet name="Tabela 3_Subestratos de renda" sheetId="12" r:id="rId7"/>
    <sheet name="Gráfico 5_Subestratos de renda" sheetId="13" r:id="rId8"/>
    <sheet name="Graf_6_Bens disseminados" sheetId="9" r:id="rId9"/>
    <sheet name="Graf_7_Bens não disseminados" sheetId="8" r:id="rId10"/>
    <sheet name="Graf_ 8_Renda_BRA_CHI_IN" sheetId="5" r:id="rId11"/>
  </sheets>
  <externalReferences>
    <externalReference r:id="rId12"/>
    <externalReference r:id="rId13"/>
  </externalReferences>
  <calcPr calcId="125725"/>
</workbook>
</file>

<file path=xl/calcChain.xml><?xml version="1.0" encoding="utf-8"?>
<calcChain xmlns="http://schemas.openxmlformats.org/spreadsheetml/2006/main">
  <c r="B20" i="3"/>
  <c r="B19"/>
  <c r="B18"/>
  <c r="B17"/>
  <c r="B16"/>
  <c r="B15"/>
  <c r="B14"/>
  <c r="B13"/>
  <c r="B12"/>
  <c r="G7"/>
</calcChain>
</file>

<file path=xl/sharedStrings.xml><?xml version="1.0" encoding="utf-8"?>
<sst xmlns="http://schemas.openxmlformats.org/spreadsheetml/2006/main" count="82" uniqueCount="60">
  <si>
    <t>Total</t>
  </si>
  <si>
    <t>1º decil - mais pobre</t>
  </si>
  <si>
    <t>10º decil - mais rico</t>
  </si>
  <si>
    <t>2º decil</t>
  </si>
  <si>
    <t>3º decil</t>
  </si>
  <si>
    <t>4º decil</t>
  </si>
  <si>
    <t>5º decil</t>
  </si>
  <si>
    <t>6º decil</t>
  </si>
  <si>
    <t>7º decil</t>
  </si>
  <si>
    <t>8º decil</t>
  </si>
  <si>
    <t>9º decil</t>
  </si>
  <si>
    <t>Crescimento do Rendimento Real</t>
  </si>
  <si>
    <t>Ano</t>
  </si>
  <si>
    <t>Taxa de Desocupação*</t>
  </si>
  <si>
    <t>Criação de empregos formais celetistas (mil)**</t>
  </si>
  <si>
    <t>Rendimento Médio Real da População Ocupada (R$)*</t>
  </si>
  <si>
    <t>INSS</t>
  </si>
  <si>
    <t>Famílias atendidas (milhões)</t>
  </si>
  <si>
    <t>Recursos despendidos (R$ bilhões)</t>
  </si>
  <si>
    <t>Brasil</t>
  </si>
  <si>
    <t>China</t>
  </si>
  <si>
    <t>Índia</t>
  </si>
  <si>
    <t>classe baixa</t>
  </si>
  <si>
    <t>classe média</t>
  </si>
  <si>
    <t>classe alta</t>
  </si>
  <si>
    <t>tem fogão</t>
  </si>
  <si>
    <t>tem tv em cores</t>
  </si>
  <si>
    <t>tem geladeira</t>
  </si>
  <si>
    <t>máquina de lavar roupa</t>
  </si>
  <si>
    <t>microcomputador</t>
  </si>
  <si>
    <t>carro</t>
  </si>
  <si>
    <t>Renda bruta mensal normalmente recebida domiciliar per capita</t>
  </si>
  <si>
    <t>(valores constantes de março de 2012)</t>
  </si>
  <si>
    <t>Limite inferior da classe média</t>
  </si>
  <si>
    <t>Limite superior da classe média</t>
  </si>
  <si>
    <t>Subestratos</t>
  </si>
  <si>
    <t>Faixas de renda</t>
  </si>
  <si>
    <t>extremamente pobres</t>
  </si>
  <si>
    <t>pobres</t>
  </si>
  <si>
    <t>vulneráveis</t>
  </si>
  <si>
    <t>baixa classe média</t>
  </si>
  <si>
    <t>média classe média</t>
  </si>
  <si>
    <t>alta classe média</t>
  </si>
  <si>
    <t>baixa classe alta</t>
  </si>
  <si>
    <t>alta classe alta</t>
  </si>
  <si>
    <t>até 76</t>
  </si>
  <si>
    <t>de 77 a 153</t>
  </si>
  <si>
    <t>de 154 a 276</t>
  </si>
  <si>
    <t>de 277 a 419</t>
  </si>
  <si>
    <t>de 420 a 609</t>
  </si>
  <si>
    <t>de 610 a 971</t>
  </si>
  <si>
    <t>de 972 a 2360</t>
  </si>
  <si>
    <t>acima de 2.361</t>
  </si>
  <si>
    <t>Percentual da população brasileira em cada subestrato de renda</t>
  </si>
  <si>
    <t>Gráfico 2 - INSS - Título e fonte no arquivo em word</t>
  </si>
  <si>
    <t>Gráfico 1 - Bolsa Família (título e fonte no arquivo em word - no Artigo)</t>
  </si>
  <si>
    <t>Título e fonte no arquivo em word</t>
  </si>
  <si>
    <t>Títuo e fonte no arquivo em word</t>
  </si>
  <si>
    <t>Restante do título e fonte no arquivo em word</t>
  </si>
  <si>
    <t>título e fonte no arquivo em word</t>
  </si>
</sst>
</file>

<file path=xl/styles.xml><?xml version="1.0" encoding="utf-8"?>
<styleSheet xmlns="http://schemas.openxmlformats.org/spreadsheetml/2006/main">
  <numFmts count="4">
    <numFmt numFmtId="8" formatCode="&quot;R$&quot;\ #,##0.00;[Red]\-&quot;R$&quot;\ #,##0.00"/>
    <numFmt numFmtId="164" formatCode="#,##0.0"/>
    <numFmt numFmtId="165" formatCode="0.0"/>
    <numFmt numFmtId="166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164" fontId="2" fillId="0" borderId="6" xfId="0" applyNumberFormat="1" applyFont="1" applyBorder="1"/>
    <xf numFmtId="164" fontId="2" fillId="0" borderId="0" xfId="0" applyNumberFormat="1" applyFont="1"/>
    <xf numFmtId="0" fontId="2" fillId="0" borderId="7" xfId="0" applyFont="1" applyBorder="1"/>
    <xf numFmtId="0" fontId="2" fillId="0" borderId="8" xfId="0" applyFont="1" applyBorder="1"/>
    <xf numFmtId="164" fontId="2" fillId="0" borderId="8" xfId="0" applyNumberFormat="1" applyFont="1" applyBorder="1"/>
    <xf numFmtId="164" fontId="2" fillId="0" borderId="1" xfId="0" applyNumberFormat="1" applyFont="1" applyBorder="1"/>
    <xf numFmtId="0" fontId="2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3" fontId="0" fillId="0" borderId="0" xfId="0" applyNumberFormat="1"/>
    <xf numFmtId="166" fontId="0" fillId="0" borderId="0" xfId="0" applyNumberFormat="1"/>
    <xf numFmtId="166" fontId="0" fillId="0" borderId="0" xfId="1" applyNumberFormat="1" applyFont="1"/>
    <xf numFmtId="166" fontId="0" fillId="0" borderId="0" xfId="0" applyNumberFormat="1" applyFill="1"/>
    <xf numFmtId="8" fontId="0" fillId="0" borderId="0" xfId="0" applyNumberFormat="1"/>
    <xf numFmtId="0" fontId="5" fillId="3" borderId="2" xfId="0" applyFont="1" applyFill="1" applyBorder="1"/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4" borderId="0" xfId="0" applyFill="1"/>
    <xf numFmtId="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66" fontId="0" fillId="0" borderId="0" xfId="0" applyNumberFormat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hPercent val="3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935116406817884E-3"/>
          <c:y val="2.6415143011392642E-2"/>
          <c:w val="0.98701376938363117"/>
          <c:h val="0.75094477989530495"/>
        </c:manualLayout>
      </c:layout>
      <c:bar3DChart>
        <c:barDir val="col"/>
        <c:grouping val="clustered"/>
        <c:ser>
          <c:idx val="0"/>
          <c:order val="0"/>
          <c:tx>
            <c:strRef>
              <c:f>[1]Plan1!$C$5</c:f>
              <c:strCache>
                <c:ptCount val="1"/>
                <c:pt idx="0">
                  <c:v>Famílias atendidas (milhões)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6.9602453573395073E-3"/>
                  <c:y val="-1.6960381159606193E-2"/>
                </c:manualLayout>
              </c:layout>
              <c:showVal val="1"/>
            </c:dLbl>
            <c:dLbl>
              <c:idx val="1"/>
              <c:layout>
                <c:manualLayout>
                  <c:x val="7.863962183925868E-3"/>
                  <c:y val="-8.5888993430783805E-3"/>
                </c:manualLayout>
              </c:layout>
              <c:showVal val="1"/>
            </c:dLbl>
            <c:dLbl>
              <c:idx val="2"/>
              <c:layout>
                <c:manualLayout>
                  <c:x val="7.8423917963226161E-3"/>
                  <c:y val="-4.1648498854434106E-2"/>
                </c:manualLayout>
              </c:layout>
              <c:showVal val="1"/>
            </c:dLbl>
            <c:dLbl>
              <c:idx val="3"/>
              <c:layout>
                <c:manualLayout>
                  <c:x val="8.7461086229089664E-3"/>
                  <c:y val="-5.6742866289515609E-2"/>
                </c:manualLayout>
              </c:layout>
              <c:showVal val="1"/>
            </c:dLbl>
            <c:dLbl>
              <c:idx val="4"/>
              <c:layout>
                <c:manualLayout>
                  <c:x val="-3.3371978318682645E-3"/>
                  <c:y val="-3.4258569550967531E-2"/>
                </c:manualLayout>
              </c:layout>
              <c:showVal val="1"/>
            </c:dLbl>
            <c:dLbl>
              <c:idx val="5"/>
              <c:layout>
                <c:manualLayout>
                  <c:x val="-4.0568589154523858E-3"/>
                  <c:y val="-4.8646282564947796E-2"/>
                </c:manualLayout>
              </c:layout>
              <c:showVal val="1"/>
            </c:dLbl>
            <c:dLbl>
              <c:idx val="6"/>
              <c:layout>
                <c:manualLayout>
                  <c:x val="-1.2893445137539625E-2"/>
                  <c:y val="-1.9759335194921721E-2"/>
                </c:manualLayout>
              </c:layout>
              <c:showVal val="1"/>
            </c:dLbl>
            <c:dLbl>
              <c:idx val="7"/>
              <c:layout>
                <c:manualLayout>
                  <c:x val="-3.8729736056912797E-3"/>
                  <c:y val="-3.6932965218790831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numRef>
              <c:f>[1]Plan1!$B$6:$B$13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[1]Plan1!$C$6:$C$13</c:f>
              <c:numCache>
                <c:formatCode>General</c:formatCode>
                <c:ptCount val="8"/>
                <c:pt idx="0">
                  <c:v>6.6</c:v>
                </c:pt>
                <c:pt idx="1">
                  <c:v>8.6999999999999993</c:v>
                </c:pt>
                <c:pt idx="2">
                  <c:v>11</c:v>
                </c:pt>
                <c:pt idx="3">
                  <c:v>11</c:v>
                </c:pt>
                <c:pt idx="4">
                  <c:v>10.6</c:v>
                </c:pt>
                <c:pt idx="5">
                  <c:v>12.4</c:v>
                </c:pt>
                <c:pt idx="6">
                  <c:v>12.8</c:v>
                </c:pt>
                <c:pt idx="7">
                  <c:v>13.4</c:v>
                </c:pt>
              </c:numCache>
            </c:numRef>
          </c:val>
        </c:ser>
        <c:ser>
          <c:idx val="1"/>
          <c:order val="1"/>
          <c:tx>
            <c:strRef>
              <c:f>[1]Plan1!$D$5</c:f>
              <c:strCache>
                <c:ptCount val="1"/>
                <c:pt idx="0">
                  <c:v>Recursos despendidos (R$ bilhões)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9046039534206929E-2"/>
                  <c:y val="-3.6927140467512096E-2"/>
                </c:manualLayout>
              </c:layout>
              <c:showVal val="1"/>
            </c:dLbl>
            <c:dLbl>
              <c:idx val="1"/>
              <c:layout>
                <c:manualLayout>
                  <c:x val="2.4819890091304676E-2"/>
                  <c:y val="-5.9925366169526692E-3"/>
                </c:manualLayout>
              </c:layout>
              <c:showVal val="1"/>
            </c:dLbl>
            <c:dLbl>
              <c:idx val="2"/>
              <c:layout>
                <c:manualLayout>
                  <c:x val="1.7606546933797519E-2"/>
                  <c:y val="-5.2862783727444396E-3"/>
                </c:manualLayout>
              </c:layout>
              <c:showVal val="1"/>
            </c:dLbl>
            <c:dLbl>
              <c:idx val="3"/>
              <c:layout>
                <c:manualLayout>
                  <c:x val="2.3380397490895252E-2"/>
                  <c:y val="-3.8659990535355564E-2"/>
                </c:manualLayout>
              </c:layout>
              <c:showVal val="1"/>
            </c:dLbl>
            <c:dLbl>
              <c:idx val="4"/>
              <c:layout>
                <c:manualLayout>
                  <c:x val="1.3618559642269268E-2"/>
                  <c:y val="-3.8032161409737884E-2"/>
                </c:manualLayout>
              </c:layout>
              <c:showVal val="1"/>
            </c:dLbl>
            <c:dLbl>
              <c:idx val="5"/>
              <c:layout>
                <c:manualLayout>
                  <c:x val="2.1015788109537345E-2"/>
                  <c:y val="-4.8607068005652489E-2"/>
                </c:manualLayout>
              </c:layout>
              <c:showVal val="1"/>
            </c:dLbl>
            <c:dLbl>
              <c:idx val="6"/>
              <c:layout>
                <c:manualLayout>
                  <c:x val="1.5425993295441962E-2"/>
                  <c:y val="-4.4088003343378708E-2"/>
                </c:manualLayout>
              </c:layout>
              <c:showVal val="1"/>
            </c:dLbl>
            <c:dLbl>
              <c:idx val="7"/>
              <c:layout>
                <c:manualLayout>
                  <c:x val="2.2823221762710195E-2"/>
                  <c:y val="9.9199079889442567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numRef>
              <c:f>[1]Plan1!$B$6:$B$13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[1]Plan1!$D$6:$D$13</c:f>
              <c:numCache>
                <c:formatCode>General</c:formatCode>
                <c:ptCount val="8"/>
                <c:pt idx="0">
                  <c:v>3.8</c:v>
                </c:pt>
                <c:pt idx="1">
                  <c:v>5.7</c:v>
                </c:pt>
                <c:pt idx="2">
                  <c:v>7.5</c:v>
                </c:pt>
                <c:pt idx="3">
                  <c:v>9</c:v>
                </c:pt>
                <c:pt idx="4">
                  <c:v>10.6</c:v>
                </c:pt>
                <c:pt idx="5">
                  <c:v>12.5</c:v>
                </c:pt>
                <c:pt idx="6">
                  <c:v>14.4</c:v>
                </c:pt>
                <c:pt idx="7">
                  <c:v>17.399999999999999</c:v>
                </c:pt>
              </c:numCache>
            </c:numRef>
          </c:val>
        </c:ser>
        <c:dLbls>
          <c:showVal val="1"/>
        </c:dLbls>
        <c:shape val="box"/>
        <c:axId val="81702272"/>
        <c:axId val="81704064"/>
        <c:axId val="0"/>
      </c:bar3DChart>
      <c:catAx>
        <c:axId val="817022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704064"/>
        <c:crosses val="autoZero"/>
        <c:auto val="1"/>
        <c:lblAlgn val="ctr"/>
        <c:lblOffset val="100"/>
        <c:tickLblSkip val="1"/>
        <c:tickMarkSkip val="1"/>
      </c:catAx>
      <c:valAx>
        <c:axId val="81704064"/>
        <c:scaling>
          <c:orientation val="minMax"/>
        </c:scaling>
        <c:delete val="1"/>
        <c:axPos val="l"/>
        <c:numFmt formatCode="General" sourceLinked="1"/>
        <c:tickLblPos val="none"/>
        <c:crossAx val="81702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370143638823793"/>
          <c:y val="0.88679408681103844"/>
          <c:w val="0.65259791988852001"/>
          <c:h val="8.679261275171865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view3D>
      <c:hPercent val="3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212152598473918E-2"/>
          <c:y val="5.2830286022785326E-2"/>
          <c:w val="0.95757717444539303"/>
          <c:h val="0.79622788220054963"/>
        </c:manualLayout>
      </c:layout>
      <c:bar3DChart>
        <c:barDir val="col"/>
        <c:grouping val="clustered"/>
        <c:ser>
          <c:idx val="0"/>
          <c:order val="0"/>
          <c:tx>
            <c:strRef>
              <c:f>[1]Plan1!$C$31</c:f>
              <c:strCache>
                <c:ptCount val="1"/>
                <c:pt idx="0">
                  <c:v>INSS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9.3492651991808461E-3"/>
                  <c:y val="-2.0394227071947355E-2"/>
                </c:manualLayout>
              </c:layout>
              <c:showVal val="1"/>
            </c:dLbl>
            <c:dLbl>
              <c:idx val="1"/>
              <c:layout>
                <c:manualLayout>
                  <c:x val="7.5746353162928388E-3"/>
                  <c:y val="-6.8172936211996519E-3"/>
                </c:manualLayout>
              </c:layout>
              <c:showVal val="1"/>
            </c:dLbl>
            <c:dLbl>
              <c:idx val="2"/>
              <c:layout>
                <c:manualLayout>
                  <c:x val="8.8304720184977595E-3"/>
                  <c:y val="-2.3603392014197359E-2"/>
                </c:manualLayout>
              </c:layout>
              <c:showVal val="1"/>
            </c:dLbl>
            <c:dLbl>
              <c:idx val="3"/>
              <c:layout>
                <c:manualLayout>
                  <c:x val="1.0086149649677445E-2"/>
                  <c:y val="-1.3398631485805536E-3"/>
                </c:manualLayout>
              </c:layout>
              <c:showVal val="1"/>
            </c:dLbl>
            <c:dLbl>
              <c:idx val="4"/>
              <c:layout>
                <c:manualLayout>
                  <c:x val="9.8268325948485183E-3"/>
                  <c:y val="-1.0397321853941452E-2"/>
                </c:manualLayout>
              </c:layout>
              <c:showVal val="1"/>
            </c:dLbl>
            <c:dLbl>
              <c:idx val="5"/>
              <c:layout>
                <c:manualLayout>
                  <c:x val="1.2597663983062054E-2"/>
                  <c:y val="-1.0107355133828103E-2"/>
                </c:manualLayout>
              </c:layout>
              <c:showVal val="1"/>
            </c:dLbl>
            <c:dLbl>
              <c:idx val="6"/>
              <c:layout>
                <c:manualLayout>
                  <c:x val="1.3853500685267015E-2"/>
                  <c:y val="-1.3606486796191421E-2"/>
                </c:manualLayout>
              </c:layout>
              <c:showVal val="1"/>
            </c:dLbl>
            <c:dLbl>
              <c:idx val="7"/>
              <c:layout>
                <c:manualLayout>
                  <c:x val="1.3594024559412811E-2"/>
                  <c:y val="-3.7453103309486218E-3"/>
                </c:manualLayout>
              </c:layout>
              <c:showVal val="1"/>
            </c:dLbl>
            <c:dLbl>
              <c:idx val="8"/>
              <c:layout>
                <c:manualLayout>
                  <c:x val="-1.5453372950084438E-2"/>
                  <c:y val="9.3602004295896615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numRef>
              <c:f>[1]Plan1!$B$32:$B$40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[1]Plan1!$C$32:$C$40</c:f>
              <c:numCache>
                <c:formatCode>General</c:formatCode>
                <c:ptCount val="9"/>
                <c:pt idx="0">
                  <c:v>171.1</c:v>
                </c:pt>
                <c:pt idx="1">
                  <c:v>187.8</c:v>
                </c:pt>
                <c:pt idx="2">
                  <c:v>199.70000000000002</c:v>
                </c:pt>
                <c:pt idx="3">
                  <c:v>215.29999999999998</c:v>
                </c:pt>
                <c:pt idx="4">
                  <c:v>225.7</c:v>
                </c:pt>
                <c:pt idx="5">
                  <c:v>233.7</c:v>
                </c:pt>
                <c:pt idx="6">
                  <c:v>254.29999999999998</c:v>
                </c:pt>
                <c:pt idx="7">
                  <c:v>272.60000000000002</c:v>
                </c:pt>
                <c:pt idx="8">
                  <c:v>282.8</c:v>
                </c:pt>
              </c:numCache>
            </c:numRef>
          </c:val>
        </c:ser>
        <c:dLbls>
          <c:showVal val="1"/>
        </c:dLbls>
        <c:shape val="cylinder"/>
        <c:axId val="81277696"/>
        <c:axId val="81279232"/>
        <c:axId val="0"/>
      </c:bar3DChart>
      <c:catAx>
        <c:axId val="812776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279232"/>
        <c:crosses val="autoZero"/>
        <c:auto val="1"/>
        <c:lblAlgn val="ctr"/>
        <c:lblOffset val="100"/>
        <c:tickLblSkip val="1"/>
        <c:tickMarkSkip val="1"/>
      </c:catAx>
      <c:valAx>
        <c:axId val="81279232"/>
        <c:scaling>
          <c:orientation val="minMax"/>
        </c:scaling>
        <c:delete val="1"/>
        <c:axPos val="l"/>
        <c:numFmt formatCode="General" sourceLinked="1"/>
        <c:tickLblPos val="none"/>
        <c:crossAx val="8127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'Gráfico 3_Renda por decis'!$A$3:$A$13</c:f>
              <c:strCache>
                <c:ptCount val="11"/>
                <c:pt idx="0">
                  <c:v>Total</c:v>
                </c:pt>
                <c:pt idx="1">
                  <c:v>1º decil - mais pobre</c:v>
                </c:pt>
                <c:pt idx="2">
                  <c:v>2º decil</c:v>
                </c:pt>
                <c:pt idx="3">
                  <c:v>3º decil</c:v>
                </c:pt>
                <c:pt idx="4">
                  <c:v>4º decil</c:v>
                </c:pt>
                <c:pt idx="5">
                  <c:v>5º decil</c:v>
                </c:pt>
                <c:pt idx="6">
                  <c:v>6º decil</c:v>
                </c:pt>
                <c:pt idx="7">
                  <c:v>7º decil</c:v>
                </c:pt>
                <c:pt idx="8">
                  <c:v>8º decil</c:v>
                </c:pt>
                <c:pt idx="9">
                  <c:v>9º decil</c:v>
                </c:pt>
                <c:pt idx="10">
                  <c:v>10º decil - mais rico</c:v>
                </c:pt>
              </c:strCache>
            </c:strRef>
          </c:cat>
          <c:val>
            <c:numRef>
              <c:f>'Gráfico 3_Renda por decis'!$B$3:$B$13</c:f>
              <c:numCache>
                <c:formatCode>General</c:formatCode>
                <c:ptCount val="11"/>
                <c:pt idx="0">
                  <c:v>29.8</c:v>
                </c:pt>
                <c:pt idx="1">
                  <c:v>73.8</c:v>
                </c:pt>
                <c:pt idx="2">
                  <c:v>75.3</c:v>
                </c:pt>
                <c:pt idx="3">
                  <c:v>48.5</c:v>
                </c:pt>
                <c:pt idx="4">
                  <c:v>49.9</c:v>
                </c:pt>
                <c:pt idx="5">
                  <c:v>43.8</c:v>
                </c:pt>
                <c:pt idx="6">
                  <c:v>38.4</c:v>
                </c:pt>
                <c:pt idx="7">
                  <c:v>36.5</c:v>
                </c:pt>
                <c:pt idx="8">
                  <c:v>30.3</c:v>
                </c:pt>
                <c:pt idx="9">
                  <c:v>24.8</c:v>
                </c:pt>
                <c:pt idx="10">
                  <c:v>20.8</c:v>
                </c:pt>
              </c:numCache>
            </c:numRef>
          </c:val>
        </c:ser>
        <c:shape val="box"/>
        <c:axId val="79890304"/>
        <c:axId val="79891840"/>
        <c:axId val="0"/>
      </c:bar3DChart>
      <c:catAx>
        <c:axId val="79890304"/>
        <c:scaling>
          <c:orientation val="minMax"/>
        </c:scaling>
        <c:axPos val="b"/>
        <c:tickLblPos val="nextTo"/>
        <c:crossAx val="79891840"/>
        <c:crosses val="autoZero"/>
        <c:auto val="1"/>
        <c:lblAlgn val="ctr"/>
        <c:lblOffset val="100"/>
      </c:catAx>
      <c:valAx>
        <c:axId val="79891840"/>
        <c:scaling>
          <c:orientation val="minMax"/>
        </c:scaling>
        <c:axPos val="l"/>
        <c:numFmt formatCode="General" sourceLinked="1"/>
        <c:tickLblPos val="nextTo"/>
        <c:crossAx val="79890304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'Gráfico 4_Classes de renda'!$F$4</c:f>
              <c:strCache>
                <c:ptCount val="1"/>
                <c:pt idx="0">
                  <c:v>classe baixa</c:v>
                </c:pt>
              </c:strCache>
            </c:strRef>
          </c:tx>
          <c:dLbls>
            <c:showVal val="1"/>
          </c:dLbls>
          <c:cat>
            <c:numRef>
              <c:f>'Gráfico 4_Classes de renda'!$E$5:$E$9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2011</c:v>
                </c:pt>
              </c:numCache>
            </c:numRef>
          </c:cat>
          <c:val>
            <c:numRef>
              <c:f>'Gráfico 4_Classes de renda'!$F$5:$F$9</c:f>
              <c:numCache>
                <c:formatCode>0.0%</c:formatCode>
                <c:ptCount val="5"/>
                <c:pt idx="0">
                  <c:v>0.40500000000000003</c:v>
                </c:pt>
                <c:pt idx="1">
                  <c:v>0.379</c:v>
                </c:pt>
                <c:pt idx="2">
                  <c:v>0.34399999999999997</c:v>
                </c:pt>
                <c:pt idx="3">
                  <c:v>0.33299999999999996</c:v>
                </c:pt>
                <c:pt idx="4">
                  <c:v>0.29699999999999999</c:v>
                </c:pt>
              </c:numCache>
            </c:numRef>
          </c:val>
        </c:ser>
        <c:ser>
          <c:idx val="1"/>
          <c:order val="1"/>
          <c:tx>
            <c:strRef>
              <c:f>'Gráfico 4_Classes de renda'!$G$4</c:f>
              <c:strCache>
                <c:ptCount val="1"/>
                <c:pt idx="0">
                  <c:v>classe média</c:v>
                </c:pt>
              </c:strCache>
            </c:strRef>
          </c:tx>
          <c:dLbls>
            <c:showVal val="1"/>
          </c:dLbls>
          <c:cat>
            <c:numRef>
              <c:f>'Gráfico 4_Classes de renda'!$E$5:$E$9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2011</c:v>
                </c:pt>
              </c:numCache>
            </c:numRef>
          </c:cat>
          <c:val>
            <c:numRef>
              <c:f>'Gráfico 4_Classes de renda'!$G$5:$G$9</c:f>
              <c:numCache>
                <c:formatCode>0.0%</c:formatCode>
                <c:ptCount val="5"/>
                <c:pt idx="0">
                  <c:v>0.439</c:v>
                </c:pt>
                <c:pt idx="1">
                  <c:v>0.45899999999999996</c:v>
                </c:pt>
                <c:pt idx="2">
                  <c:v>0.47700000000000004</c:v>
                </c:pt>
                <c:pt idx="3">
                  <c:v>0.48700000000000004</c:v>
                </c:pt>
                <c:pt idx="4">
                  <c:v>0.504</c:v>
                </c:pt>
              </c:numCache>
            </c:numRef>
          </c:val>
        </c:ser>
        <c:ser>
          <c:idx val="2"/>
          <c:order val="2"/>
          <c:tx>
            <c:strRef>
              <c:f>'Gráfico 4_Classes de renda'!$H$4</c:f>
              <c:strCache>
                <c:ptCount val="1"/>
                <c:pt idx="0">
                  <c:v>classe alta</c:v>
                </c:pt>
              </c:strCache>
            </c:strRef>
          </c:tx>
          <c:dLbls>
            <c:showVal val="1"/>
          </c:dLbls>
          <c:cat>
            <c:numRef>
              <c:f>'Gráfico 4_Classes de renda'!$E$5:$E$9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2011</c:v>
                </c:pt>
              </c:numCache>
            </c:numRef>
          </c:cat>
          <c:val>
            <c:numRef>
              <c:f>'Gráfico 4_Classes de renda'!$H$5:$H$9</c:f>
              <c:numCache>
                <c:formatCode>0.0%</c:formatCode>
                <c:ptCount val="5"/>
                <c:pt idx="0">
                  <c:v>0.156</c:v>
                </c:pt>
                <c:pt idx="1">
                  <c:v>0.16200000000000001</c:v>
                </c:pt>
                <c:pt idx="2">
                  <c:v>0.17899999999999999</c:v>
                </c:pt>
                <c:pt idx="3">
                  <c:v>0.18</c:v>
                </c:pt>
                <c:pt idx="4">
                  <c:v>0.2</c:v>
                </c:pt>
              </c:numCache>
            </c:numRef>
          </c:val>
        </c:ser>
        <c:shape val="box"/>
        <c:axId val="82097280"/>
        <c:axId val="82098816"/>
        <c:axId val="0"/>
      </c:bar3DChart>
      <c:catAx>
        <c:axId val="82097280"/>
        <c:scaling>
          <c:orientation val="minMax"/>
        </c:scaling>
        <c:axPos val="b"/>
        <c:numFmt formatCode="General" sourceLinked="1"/>
        <c:tickLblPos val="nextTo"/>
        <c:crossAx val="82098816"/>
        <c:crosses val="autoZero"/>
        <c:auto val="1"/>
        <c:lblAlgn val="ctr"/>
        <c:lblOffset val="100"/>
      </c:catAx>
      <c:valAx>
        <c:axId val="82098816"/>
        <c:scaling>
          <c:orientation val="minMax"/>
        </c:scaling>
        <c:axPos val="l"/>
        <c:numFmt formatCode="0.0%" sourceLinked="1"/>
        <c:tickLblPos val="nextTo"/>
        <c:crossAx val="8209728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1060791085324859"/>
          <c:y val="7.407407407407407E-2"/>
          <c:w val="0.85929732467652065"/>
          <c:h val="0.55221748323126252"/>
        </c:manualLayout>
      </c:layout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'Gráfico 5_Subestratos de renda'!$A$7:$A$14</c:f>
              <c:strCache>
                <c:ptCount val="8"/>
                <c:pt idx="0">
                  <c:v>extremamente pobres</c:v>
                </c:pt>
                <c:pt idx="1">
                  <c:v>pobres</c:v>
                </c:pt>
                <c:pt idx="2">
                  <c:v>vulneráveis</c:v>
                </c:pt>
                <c:pt idx="3">
                  <c:v>baixa classe média</c:v>
                </c:pt>
                <c:pt idx="4">
                  <c:v>média classe média</c:v>
                </c:pt>
                <c:pt idx="5">
                  <c:v>alta classe média</c:v>
                </c:pt>
                <c:pt idx="6">
                  <c:v>baixa classe alta</c:v>
                </c:pt>
                <c:pt idx="7">
                  <c:v>alta classe alta</c:v>
                </c:pt>
              </c:strCache>
            </c:strRef>
          </c:cat>
          <c:val>
            <c:numRef>
              <c:f>'Gráfico 5_Subestratos de renda'!$B$7:$B$14</c:f>
              <c:numCache>
                <c:formatCode>0.0%</c:formatCode>
                <c:ptCount val="8"/>
                <c:pt idx="0">
                  <c:v>4.8000000000000001E-2</c:v>
                </c:pt>
                <c:pt idx="1">
                  <c:v>7.9000000000000001E-2</c:v>
                </c:pt>
                <c:pt idx="2">
                  <c:v>0.16900000000000001</c:v>
                </c:pt>
                <c:pt idx="3">
                  <c:v>0.16200000000000001</c:v>
                </c:pt>
                <c:pt idx="4">
                  <c:v>0.17599999999999999</c:v>
                </c:pt>
                <c:pt idx="5">
                  <c:v>0.16600000000000001</c:v>
                </c:pt>
                <c:pt idx="6">
                  <c:v>0.151</c:v>
                </c:pt>
                <c:pt idx="7">
                  <c:v>4.9000000000000002E-2</c:v>
                </c:pt>
              </c:numCache>
            </c:numRef>
          </c:val>
        </c:ser>
        <c:axId val="87157376"/>
        <c:axId val="87425408"/>
      </c:barChart>
      <c:catAx>
        <c:axId val="87157376"/>
        <c:scaling>
          <c:orientation val="minMax"/>
        </c:scaling>
        <c:axPos val="b"/>
        <c:tickLblPos val="nextTo"/>
        <c:crossAx val="87425408"/>
        <c:crosses val="autoZero"/>
        <c:auto val="1"/>
        <c:lblAlgn val="ctr"/>
        <c:lblOffset val="100"/>
      </c:catAx>
      <c:valAx>
        <c:axId val="87425408"/>
        <c:scaling>
          <c:orientation val="minMax"/>
        </c:scaling>
        <c:delete val="1"/>
        <c:axPos val="l"/>
        <c:numFmt formatCode="0.0%" sourceLinked="1"/>
        <c:tickLblPos val="none"/>
        <c:crossAx val="8715737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tx>
            <c:strRef>
              <c:f>'Graf_6_Bens disseminados'!$O$3</c:f>
              <c:strCache>
                <c:ptCount val="1"/>
                <c:pt idx="0">
                  <c:v>classe baixa</c:v>
                </c:pt>
              </c:strCache>
            </c:strRef>
          </c:tx>
          <c:dLbls>
            <c:dLbl>
              <c:idx val="0"/>
              <c:layout>
                <c:manualLayout>
                  <c:x val="-2.4999999999999994E-2"/>
                  <c:y val="4.6296296296296424E-3"/>
                </c:manualLayout>
              </c:layout>
              <c:showVal val="1"/>
            </c:dLbl>
            <c:dLbl>
              <c:idx val="1"/>
              <c:layout>
                <c:manualLayout>
                  <c:x val="-3.6111111111111177E-2"/>
                  <c:y val="1.3888888888888926E-2"/>
                </c:manualLayout>
              </c:layout>
              <c:showVal val="1"/>
            </c:dLbl>
            <c:dLbl>
              <c:idx val="2"/>
              <c:layout>
                <c:manualLayout>
                  <c:x val="-2.5000000000000001E-2"/>
                  <c:y val="0"/>
                </c:manualLayout>
              </c:layout>
              <c:showVal val="1"/>
            </c:dLbl>
            <c:showVal val="1"/>
          </c:dLbls>
          <c:cat>
            <c:strRef>
              <c:f>'Graf_6_Bens disseminados'!$N$4:$N$6</c:f>
              <c:strCache>
                <c:ptCount val="3"/>
                <c:pt idx="0">
                  <c:v>tem fogão</c:v>
                </c:pt>
                <c:pt idx="1">
                  <c:v>tem tv em cores</c:v>
                </c:pt>
                <c:pt idx="2">
                  <c:v>tem geladeira</c:v>
                </c:pt>
              </c:strCache>
            </c:strRef>
          </c:cat>
          <c:val>
            <c:numRef>
              <c:f>'Graf_6_Bens disseminados'!$O$4:$O$6</c:f>
              <c:numCache>
                <c:formatCode>0.0%</c:formatCode>
                <c:ptCount val="3"/>
                <c:pt idx="0">
                  <c:v>0.97134179834767775</c:v>
                </c:pt>
                <c:pt idx="1">
                  <c:v>0.93844977157816445</c:v>
                </c:pt>
                <c:pt idx="2">
                  <c:v>0.89551310015371632</c:v>
                </c:pt>
              </c:numCache>
            </c:numRef>
          </c:val>
        </c:ser>
        <c:ser>
          <c:idx val="1"/>
          <c:order val="1"/>
          <c:tx>
            <c:strRef>
              <c:f>'Graf_6_Bens disseminados'!$P$3</c:f>
              <c:strCache>
                <c:ptCount val="1"/>
                <c:pt idx="0">
                  <c:v>classe média</c:v>
                </c:pt>
              </c:strCache>
            </c:strRef>
          </c:tx>
          <c:dLbls>
            <c:dLbl>
              <c:idx val="0"/>
              <c:layout>
                <c:manualLayout>
                  <c:x val="-8.3333333333333367E-3"/>
                  <c:y val="0"/>
                </c:manualLayout>
              </c:layout>
              <c:showVal val="1"/>
            </c:dLbl>
            <c:showVal val="1"/>
          </c:dLbls>
          <c:cat>
            <c:strRef>
              <c:f>'Graf_6_Bens disseminados'!$N$4:$N$6</c:f>
              <c:strCache>
                <c:ptCount val="3"/>
                <c:pt idx="0">
                  <c:v>tem fogão</c:v>
                </c:pt>
                <c:pt idx="1">
                  <c:v>tem tv em cores</c:v>
                </c:pt>
                <c:pt idx="2">
                  <c:v>tem geladeira</c:v>
                </c:pt>
              </c:strCache>
            </c:strRef>
          </c:cat>
          <c:val>
            <c:numRef>
              <c:f>'Graf_6_Bens disseminados'!$P$4:$P$6</c:f>
              <c:numCache>
                <c:formatCode>0.0%</c:formatCode>
                <c:ptCount val="3"/>
                <c:pt idx="0">
                  <c:v>0.9889602492021482</c:v>
                </c:pt>
                <c:pt idx="1">
                  <c:v>0.96661644615371067</c:v>
                </c:pt>
                <c:pt idx="2">
                  <c:v>0.96776992292329389</c:v>
                </c:pt>
              </c:numCache>
            </c:numRef>
          </c:val>
        </c:ser>
        <c:ser>
          <c:idx val="2"/>
          <c:order val="2"/>
          <c:tx>
            <c:strRef>
              <c:f>'Graf_6_Bens disseminados'!$Q$3</c:f>
              <c:strCache>
                <c:ptCount val="1"/>
                <c:pt idx="0">
                  <c:v>classe alta</c:v>
                </c:pt>
              </c:strCache>
            </c:strRef>
          </c:tx>
          <c:dLbls>
            <c:dLbl>
              <c:idx val="0"/>
              <c:layout>
                <c:manualLayout>
                  <c:x val="1.3888888888888911E-2"/>
                  <c:y val="1.8518518518518538E-2"/>
                </c:manualLayout>
              </c:layout>
              <c:showVal val="1"/>
            </c:dLbl>
            <c:dLbl>
              <c:idx val="1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2.7777777777777891E-2"/>
                  <c:y val="0"/>
                </c:manualLayout>
              </c:layout>
              <c:showVal val="1"/>
            </c:dLbl>
            <c:showVal val="1"/>
          </c:dLbls>
          <c:cat>
            <c:strRef>
              <c:f>'Graf_6_Bens disseminados'!$N$4:$N$6</c:f>
              <c:strCache>
                <c:ptCount val="3"/>
                <c:pt idx="0">
                  <c:v>tem fogão</c:v>
                </c:pt>
                <c:pt idx="1">
                  <c:v>tem tv em cores</c:v>
                </c:pt>
                <c:pt idx="2">
                  <c:v>tem geladeira</c:v>
                </c:pt>
              </c:strCache>
            </c:strRef>
          </c:cat>
          <c:val>
            <c:numRef>
              <c:f>'Graf_6_Bens disseminados'!$Q$4:$Q$6</c:f>
              <c:numCache>
                <c:formatCode>0.0%</c:formatCode>
                <c:ptCount val="3"/>
                <c:pt idx="0">
                  <c:v>0.99302377508794493</c:v>
                </c:pt>
                <c:pt idx="1">
                  <c:v>0.98799999999999999</c:v>
                </c:pt>
                <c:pt idx="2">
                  <c:v>0.99099999999999999</c:v>
                </c:pt>
              </c:numCache>
            </c:numRef>
          </c:val>
        </c:ser>
        <c:ser>
          <c:idx val="3"/>
          <c:order val="3"/>
          <c:tx>
            <c:strRef>
              <c:f>'Graf_6_Bens disseminados'!$R$3</c:f>
              <c:strCache>
                <c:ptCount val="1"/>
                <c:pt idx="0">
                  <c:v>Brasil</c:v>
                </c:pt>
              </c:strCache>
            </c:strRef>
          </c:tx>
          <c:dLbls>
            <c:dLbl>
              <c:idx val="0"/>
              <c:layout>
                <c:manualLayout>
                  <c:x val="4.4444444444444502E-2"/>
                  <c:y val="2.3147783610382028E-2"/>
                </c:manualLayout>
              </c:layout>
              <c:showVal val="1"/>
            </c:dLbl>
            <c:dLbl>
              <c:idx val="1"/>
              <c:layout>
                <c:manualLayout>
                  <c:x val="3.0555555555555579E-2"/>
                  <c:y val="9.2592592592592813E-3"/>
                </c:manualLayout>
              </c:layout>
              <c:showVal val="1"/>
            </c:dLbl>
            <c:dLbl>
              <c:idx val="2"/>
              <c:layout>
                <c:manualLayout>
                  <c:x val="4.1666666666666664E-2"/>
                  <c:y val="9.2592592592592813E-3"/>
                </c:manualLayout>
              </c:layout>
              <c:showVal val="1"/>
            </c:dLbl>
            <c:showVal val="1"/>
          </c:dLbls>
          <c:cat>
            <c:strRef>
              <c:f>'Graf_6_Bens disseminados'!$N$4:$N$6</c:f>
              <c:strCache>
                <c:ptCount val="3"/>
                <c:pt idx="0">
                  <c:v>tem fogão</c:v>
                </c:pt>
                <c:pt idx="1">
                  <c:v>tem tv em cores</c:v>
                </c:pt>
                <c:pt idx="2">
                  <c:v>tem geladeira</c:v>
                </c:pt>
              </c:strCache>
            </c:strRef>
          </c:cat>
          <c:val>
            <c:numRef>
              <c:f>'Graf_6_Bens disseminados'!$R$4:$R$6</c:f>
              <c:numCache>
                <c:formatCode>0.0%</c:formatCode>
                <c:ptCount val="3"/>
                <c:pt idx="0">
                  <c:v>0.98599999999999999</c:v>
                </c:pt>
                <c:pt idx="1">
                  <c:v>0.96499999999999997</c:v>
                </c:pt>
                <c:pt idx="2">
                  <c:v>0.95699999999999996</c:v>
                </c:pt>
              </c:numCache>
            </c:numRef>
          </c:val>
        </c:ser>
        <c:axId val="82206080"/>
        <c:axId val="82220160"/>
      </c:barChart>
      <c:catAx>
        <c:axId val="82206080"/>
        <c:scaling>
          <c:orientation val="minMax"/>
        </c:scaling>
        <c:axPos val="b"/>
        <c:numFmt formatCode="General" sourceLinked="1"/>
        <c:tickLblPos val="nextTo"/>
        <c:crossAx val="82220160"/>
        <c:crosses val="autoZero"/>
        <c:auto val="1"/>
        <c:lblAlgn val="ctr"/>
        <c:lblOffset val="100"/>
      </c:catAx>
      <c:valAx>
        <c:axId val="82220160"/>
        <c:scaling>
          <c:orientation val="minMax"/>
          <c:min val="0.64000000000000135"/>
        </c:scaling>
        <c:delete val="1"/>
        <c:axPos val="l"/>
        <c:numFmt formatCode="0.0%" sourceLinked="1"/>
        <c:tickLblPos val="none"/>
        <c:crossAx val="8220608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tx>
            <c:strRef>
              <c:f>'Graf_7_Bens não disseminados'!$C$5</c:f>
              <c:strCache>
                <c:ptCount val="1"/>
                <c:pt idx="0">
                  <c:v>classe baixa</c:v>
                </c:pt>
              </c:strCache>
            </c:strRef>
          </c:tx>
          <c:dLbls>
            <c:dLbl>
              <c:idx val="0"/>
              <c:layout>
                <c:manualLayout>
                  <c:x val="-1.1111111111111122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-1.666666666666668E-2"/>
                  <c:y val="9.2592592592592744E-3"/>
                </c:manualLayout>
              </c:layout>
              <c:showVal val="1"/>
            </c:dLbl>
            <c:dLbl>
              <c:idx val="2"/>
              <c:layout>
                <c:manualLayout>
                  <c:x val="-1.666666666666668E-2"/>
                  <c:y val="4.6296296296296328E-3"/>
                </c:manualLayout>
              </c:layout>
              <c:showVal val="1"/>
            </c:dLbl>
            <c:showVal val="1"/>
          </c:dLbls>
          <c:cat>
            <c:strRef>
              <c:f>'Graf_7_Bens não disseminados'!$B$6:$B$8</c:f>
              <c:strCache>
                <c:ptCount val="3"/>
                <c:pt idx="0">
                  <c:v>máquina de lavar roupa</c:v>
                </c:pt>
                <c:pt idx="1">
                  <c:v>microcomputador</c:v>
                </c:pt>
                <c:pt idx="2">
                  <c:v>carro</c:v>
                </c:pt>
              </c:strCache>
            </c:strRef>
          </c:cat>
          <c:val>
            <c:numRef>
              <c:f>'Graf_7_Bens não disseminados'!$C$6:$C$8</c:f>
              <c:numCache>
                <c:formatCode>0.0%</c:formatCode>
                <c:ptCount val="3"/>
                <c:pt idx="0">
                  <c:v>0.23122986381381361</c:v>
                </c:pt>
                <c:pt idx="1">
                  <c:v>0.16672890295868403</c:v>
                </c:pt>
                <c:pt idx="2">
                  <c:v>0.14599999999999999</c:v>
                </c:pt>
              </c:numCache>
            </c:numRef>
          </c:val>
        </c:ser>
        <c:ser>
          <c:idx val="1"/>
          <c:order val="1"/>
          <c:tx>
            <c:strRef>
              <c:f>'Graf_7_Bens não disseminados'!$D$5</c:f>
              <c:strCache>
                <c:ptCount val="1"/>
                <c:pt idx="0">
                  <c:v>classe média</c:v>
                </c:pt>
              </c:strCache>
            </c:strRef>
          </c:tx>
          <c:dLbls>
            <c:showVal val="1"/>
          </c:dLbls>
          <c:cat>
            <c:strRef>
              <c:f>'Graf_7_Bens não disseminados'!$B$6:$B$8</c:f>
              <c:strCache>
                <c:ptCount val="3"/>
                <c:pt idx="0">
                  <c:v>máquina de lavar roupa</c:v>
                </c:pt>
                <c:pt idx="1">
                  <c:v>microcomputador</c:v>
                </c:pt>
                <c:pt idx="2">
                  <c:v>carro</c:v>
                </c:pt>
              </c:strCache>
            </c:strRef>
          </c:cat>
          <c:val>
            <c:numRef>
              <c:f>'Graf_7_Bens não disseminados'!$D$6:$D$8</c:f>
              <c:numCache>
                <c:formatCode>0.0%</c:formatCode>
                <c:ptCount val="3"/>
                <c:pt idx="0">
                  <c:v>0.48725849676598226</c:v>
                </c:pt>
                <c:pt idx="1">
                  <c:v>0.39792617956285081</c:v>
                </c:pt>
                <c:pt idx="2">
                  <c:v>0.36899999999999999</c:v>
                </c:pt>
              </c:numCache>
            </c:numRef>
          </c:val>
        </c:ser>
        <c:ser>
          <c:idx val="2"/>
          <c:order val="2"/>
          <c:tx>
            <c:strRef>
              <c:f>'Graf_7_Bens não disseminados'!$E$5</c:f>
              <c:strCache>
                <c:ptCount val="1"/>
                <c:pt idx="0">
                  <c:v>classe alta</c:v>
                </c:pt>
              </c:strCache>
            </c:strRef>
          </c:tx>
          <c:dLbls>
            <c:showVal val="1"/>
          </c:dLbls>
          <c:cat>
            <c:strRef>
              <c:f>'Graf_7_Bens não disseminados'!$B$6:$B$8</c:f>
              <c:strCache>
                <c:ptCount val="3"/>
                <c:pt idx="0">
                  <c:v>máquina de lavar roupa</c:v>
                </c:pt>
                <c:pt idx="1">
                  <c:v>microcomputador</c:v>
                </c:pt>
                <c:pt idx="2">
                  <c:v>carro</c:v>
                </c:pt>
              </c:strCache>
            </c:strRef>
          </c:cat>
          <c:val>
            <c:numRef>
              <c:f>'Graf_7_Bens não disseminados'!$E$6:$E$8</c:f>
              <c:numCache>
                <c:formatCode>0.0%</c:formatCode>
                <c:ptCount val="3"/>
                <c:pt idx="0">
                  <c:v>0.77900000000000003</c:v>
                </c:pt>
                <c:pt idx="1">
                  <c:v>0.70399999999999996</c:v>
                </c:pt>
                <c:pt idx="2">
                  <c:v>0.71299999999999997</c:v>
                </c:pt>
              </c:numCache>
            </c:numRef>
          </c:val>
        </c:ser>
        <c:ser>
          <c:idx val="3"/>
          <c:order val="3"/>
          <c:tx>
            <c:strRef>
              <c:f>'Graf_7_Bens não disseminados'!$F$5</c:f>
              <c:strCache>
                <c:ptCount val="1"/>
                <c:pt idx="0">
                  <c:v>Brasil</c:v>
                </c:pt>
              </c:strCache>
            </c:strRef>
          </c:tx>
          <c:dLbls>
            <c:dLbl>
              <c:idx val="0"/>
              <c:layout>
                <c:manualLayout>
                  <c:x val="1.666666666666668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1.666666666666668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3888888888888904E-2"/>
                  <c:y val="-4.2437781360066833E-17"/>
                </c:manualLayout>
              </c:layout>
              <c:showVal val="1"/>
            </c:dLbl>
            <c:showVal val="1"/>
          </c:dLbls>
          <c:cat>
            <c:strRef>
              <c:f>'Graf_7_Bens não disseminados'!$B$6:$B$8</c:f>
              <c:strCache>
                <c:ptCount val="3"/>
                <c:pt idx="0">
                  <c:v>máquina de lavar roupa</c:v>
                </c:pt>
                <c:pt idx="1">
                  <c:v>microcomputador</c:v>
                </c:pt>
                <c:pt idx="2">
                  <c:v>carro</c:v>
                </c:pt>
              </c:strCache>
            </c:strRef>
          </c:cat>
          <c:val>
            <c:numRef>
              <c:f>'Graf_7_Bens não disseminados'!$F$6:$F$8</c:f>
              <c:numCache>
                <c:formatCode>0.0%</c:formatCode>
                <c:ptCount val="3"/>
                <c:pt idx="0">
                  <c:v>0.501</c:v>
                </c:pt>
                <c:pt idx="1">
                  <c:v>0.42099999999999999</c:v>
                </c:pt>
                <c:pt idx="2">
                  <c:v>0.40300000000000002</c:v>
                </c:pt>
              </c:numCache>
            </c:numRef>
          </c:val>
        </c:ser>
        <c:axId val="82281216"/>
        <c:axId val="82282752"/>
      </c:barChart>
      <c:catAx>
        <c:axId val="82281216"/>
        <c:scaling>
          <c:orientation val="minMax"/>
        </c:scaling>
        <c:axPos val="b"/>
        <c:numFmt formatCode="General" sourceLinked="1"/>
        <c:tickLblPos val="nextTo"/>
        <c:crossAx val="82282752"/>
        <c:crosses val="autoZero"/>
        <c:auto val="1"/>
        <c:lblAlgn val="ctr"/>
        <c:lblOffset val="100"/>
      </c:catAx>
      <c:valAx>
        <c:axId val="82282752"/>
        <c:scaling>
          <c:orientation val="minMax"/>
        </c:scaling>
        <c:delete val="1"/>
        <c:axPos val="l"/>
        <c:numFmt formatCode="0.0%" sourceLinked="1"/>
        <c:tickLblPos val="none"/>
        <c:crossAx val="8228121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3636383813304648"/>
          <c:y val="9.8113388328029849E-2"/>
          <c:w val="0.72424349586218051"/>
          <c:h val="0.7320768206014534"/>
        </c:manualLayout>
      </c:layout>
      <c:lineChart>
        <c:grouping val="standard"/>
        <c:ser>
          <c:idx val="0"/>
          <c:order val="0"/>
          <c:tx>
            <c:strRef>
              <c:f>[2]Plan1!$A$4</c:f>
              <c:strCache>
                <c:ptCount val="1"/>
                <c:pt idx="0">
                  <c:v>Brasil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8.3207108686852424E-2"/>
                  <c:y val="-2.6515514677140278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Val val="1"/>
          </c:dLbls>
          <c:cat>
            <c:numRef>
              <c:f>[2]Plan1!$B$3:$E$3</c:f>
              <c:numCache>
                <c:formatCode>General</c:formatCode>
                <c:ptCount val="4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</c:numCache>
            </c:numRef>
          </c:cat>
          <c:val>
            <c:numRef>
              <c:f>[2]Plan1!$B$4:$E$4</c:f>
              <c:numCache>
                <c:formatCode>General</c:formatCode>
                <c:ptCount val="4"/>
                <c:pt idx="0">
                  <c:v>3960</c:v>
                </c:pt>
                <c:pt idx="1">
                  <c:v>6110</c:v>
                </c:pt>
                <c:pt idx="2">
                  <c:v>8150</c:v>
                </c:pt>
                <c:pt idx="3">
                  <c:v>10720</c:v>
                </c:pt>
              </c:numCache>
            </c:numRef>
          </c:val>
        </c:ser>
        <c:ser>
          <c:idx val="1"/>
          <c:order val="1"/>
          <c:tx>
            <c:strRef>
              <c:f>[2]Plan1!$A$5</c:f>
              <c:strCache>
                <c:ptCount val="1"/>
                <c:pt idx="0">
                  <c:v>China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Val val="1"/>
          </c:dLbls>
          <c:cat>
            <c:numRef>
              <c:f>[2]Plan1!$B$3:$E$3</c:f>
              <c:numCache>
                <c:formatCode>General</c:formatCode>
                <c:ptCount val="4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</c:numCache>
            </c:numRef>
          </c:cat>
          <c:val>
            <c:numRef>
              <c:f>[2]Plan1!$B$5:$E$5</c:f>
              <c:numCache>
                <c:formatCode>General</c:formatCode>
                <c:ptCount val="4"/>
                <c:pt idx="0">
                  <c:v>1740</c:v>
                </c:pt>
                <c:pt idx="1">
                  <c:v>2480</c:v>
                </c:pt>
                <c:pt idx="2">
                  <c:v>3620</c:v>
                </c:pt>
                <c:pt idx="3">
                  <c:v>4940</c:v>
                </c:pt>
              </c:numCache>
            </c:numRef>
          </c:val>
        </c:ser>
        <c:ser>
          <c:idx val="2"/>
          <c:order val="2"/>
          <c:tx>
            <c:strRef>
              <c:f>[2]Plan1!$A$6</c:f>
              <c:strCache>
                <c:ptCount val="1"/>
                <c:pt idx="0">
                  <c:v>Índia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8.8383693332287335E-4"/>
                  <c:y val="-3.97419701886673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0176785787469872E-2"/>
                  <c:y val="-4.518864487894373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Val val="1"/>
          </c:dLbls>
          <c:cat>
            <c:numRef>
              <c:f>[2]Plan1!$B$3:$E$3</c:f>
              <c:numCache>
                <c:formatCode>General</c:formatCode>
                <c:ptCount val="4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</c:numCache>
            </c:numRef>
          </c:cat>
          <c:val>
            <c:numRef>
              <c:f>[2]Plan1!$B$6:$E$6</c:f>
              <c:numCache>
                <c:formatCode>General</c:formatCode>
                <c:ptCount val="4"/>
                <c:pt idx="0">
                  <c:v>730</c:v>
                </c:pt>
                <c:pt idx="1">
                  <c:v>950</c:v>
                </c:pt>
                <c:pt idx="2">
                  <c:v>1150</c:v>
                </c:pt>
                <c:pt idx="3">
                  <c:v>1420</c:v>
                </c:pt>
              </c:numCache>
            </c:numRef>
          </c:val>
        </c:ser>
        <c:marker val="1"/>
        <c:axId val="81669504"/>
        <c:axId val="82003072"/>
      </c:lineChart>
      <c:catAx>
        <c:axId val="816695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2003072"/>
        <c:crosses val="autoZero"/>
        <c:auto val="1"/>
        <c:lblAlgn val="ctr"/>
        <c:lblOffset val="100"/>
        <c:tickLblSkip val="1"/>
        <c:tickMarkSkip val="1"/>
      </c:catAx>
      <c:valAx>
        <c:axId val="820030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US$</a:t>
                </a:r>
              </a:p>
            </c:rich>
          </c:tx>
          <c:layout>
            <c:manualLayout>
              <c:xMode val="edge"/>
              <c:yMode val="edge"/>
              <c:x val="2.4242460112541598E-2"/>
              <c:y val="0.4113215126059712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669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727402532259935"/>
          <c:y val="0.34339685914810431"/>
          <c:w val="0.11060622426347112"/>
          <c:h val="0.241509878961304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133350</xdr:rowOff>
    </xdr:from>
    <xdr:to>
      <xdr:col>14</xdr:col>
      <xdr:colOff>123825</xdr:colOff>
      <xdr:row>22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3</xdr:row>
      <xdr:rowOff>133350</xdr:rowOff>
    </xdr:from>
    <xdr:to>
      <xdr:col>13</xdr:col>
      <xdr:colOff>571500</xdr:colOff>
      <xdr:row>19</xdr:row>
      <xdr:rowOff>66675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2</xdr:row>
      <xdr:rowOff>152401</xdr:rowOff>
    </xdr:from>
    <xdr:to>
      <xdr:col>14</xdr:col>
      <xdr:colOff>171450</xdr:colOff>
      <xdr:row>20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11</xdr:row>
      <xdr:rowOff>38100</xdr:rowOff>
    </xdr:from>
    <xdr:to>
      <xdr:col>12</xdr:col>
      <xdr:colOff>276225</xdr:colOff>
      <xdr:row>25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16</xdr:row>
      <xdr:rowOff>28574</xdr:rowOff>
    </xdr:from>
    <xdr:to>
      <xdr:col>7</xdr:col>
      <xdr:colOff>314325</xdr:colOff>
      <xdr:row>33</xdr:row>
      <xdr:rowOff>57149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11</xdr:row>
      <xdr:rowOff>57150</xdr:rowOff>
    </xdr:from>
    <xdr:to>
      <xdr:col>16</xdr:col>
      <xdr:colOff>600075</xdr:colOff>
      <xdr:row>25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14</xdr:row>
      <xdr:rowOff>47625</xdr:rowOff>
    </xdr:from>
    <xdr:to>
      <xdr:col>11</xdr:col>
      <xdr:colOff>200025</xdr:colOff>
      <xdr:row>28</xdr:row>
      <xdr:rowOff>123825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9</xdr:row>
      <xdr:rowOff>133350</xdr:rowOff>
    </xdr:from>
    <xdr:to>
      <xdr:col>15</xdr:col>
      <xdr:colOff>295275</xdr:colOff>
      <xdr:row>25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nda%20Percapita%20BRA%20-%20CHI%20-%20I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5">
          <cell r="C5" t="str">
            <v>Famílias atendidas (milhões)</v>
          </cell>
          <cell r="D5" t="str">
            <v>Recursos despendidos (R$ bilhões)</v>
          </cell>
        </row>
        <row r="6">
          <cell r="B6">
            <v>2004</v>
          </cell>
          <cell r="C6">
            <v>6.6</v>
          </cell>
          <cell r="D6">
            <v>3.8</v>
          </cell>
        </row>
        <row r="7">
          <cell r="B7">
            <v>2005</v>
          </cell>
          <cell r="C7">
            <v>8.6999999999999993</v>
          </cell>
          <cell r="D7">
            <v>5.7</v>
          </cell>
        </row>
        <row r="8">
          <cell r="B8">
            <v>2006</v>
          </cell>
          <cell r="C8">
            <v>11</v>
          </cell>
          <cell r="D8">
            <v>7.5</v>
          </cell>
        </row>
        <row r="9">
          <cell r="B9">
            <v>2007</v>
          </cell>
          <cell r="C9">
            <v>11</v>
          </cell>
          <cell r="D9">
            <v>9</v>
          </cell>
        </row>
        <row r="10">
          <cell r="B10">
            <v>2008</v>
          </cell>
          <cell r="C10">
            <v>10.6</v>
          </cell>
          <cell r="D10">
            <v>10.6</v>
          </cell>
        </row>
        <row r="11">
          <cell r="B11">
            <v>2009</v>
          </cell>
          <cell r="C11">
            <v>12.4</v>
          </cell>
          <cell r="D11">
            <v>12.5</v>
          </cell>
        </row>
        <row r="12">
          <cell r="B12">
            <v>2010</v>
          </cell>
          <cell r="C12">
            <v>12.8</v>
          </cell>
          <cell r="D12">
            <v>14.4</v>
          </cell>
        </row>
        <row r="13">
          <cell r="B13">
            <v>2011</v>
          </cell>
          <cell r="C13">
            <v>13.4</v>
          </cell>
          <cell r="D13">
            <v>17.399999999999999</v>
          </cell>
        </row>
        <row r="31">
          <cell r="C31" t="str">
            <v>INSS</v>
          </cell>
        </row>
        <row r="32">
          <cell r="B32">
            <v>2003</v>
          </cell>
          <cell r="C32">
            <v>171.1</v>
          </cell>
        </row>
        <row r="33">
          <cell r="B33">
            <v>2004</v>
          </cell>
          <cell r="C33">
            <v>187.8</v>
          </cell>
        </row>
        <row r="34">
          <cell r="B34">
            <v>2005</v>
          </cell>
          <cell r="C34">
            <v>199.70000000000002</v>
          </cell>
        </row>
        <row r="35">
          <cell r="B35">
            <v>2006</v>
          </cell>
          <cell r="C35">
            <v>215.29999999999998</v>
          </cell>
        </row>
        <row r="36">
          <cell r="B36">
            <v>2007</v>
          </cell>
          <cell r="C36">
            <v>225.7</v>
          </cell>
        </row>
        <row r="37">
          <cell r="B37">
            <v>2008</v>
          </cell>
          <cell r="C37">
            <v>233.7</v>
          </cell>
        </row>
        <row r="38">
          <cell r="B38">
            <v>2009</v>
          </cell>
          <cell r="C38">
            <v>254.29999999999998</v>
          </cell>
        </row>
        <row r="39">
          <cell r="B39">
            <v>2010</v>
          </cell>
          <cell r="C39">
            <v>272.60000000000002</v>
          </cell>
        </row>
        <row r="40">
          <cell r="B40">
            <v>2011</v>
          </cell>
          <cell r="C40">
            <v>282.8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3">
          <cell r="B3">
            <v>2005</v>
          </cell>
          <cell r="C3">
            <v>2007</v>
          </cell>
          <cell r="D3">
            <v>2009</v>
          </cell>
          <cell r="E3">
            <v>2011</v>
          </cell>
        </row>
        <row r="4">
          <cell r="A4" t="str">
            <v>Brasil</v>
          </cell>
          <cell r="B4">
            <v>3960</v>
          </cell>
          <cell r="C4">
            <v>6110</v>
          </cell>
          <cell r="D4">
            <v>8150</v>
          </cell>
          <cell r="E4">
            <v>10720</v>
          </cell>
        </row>
        <row r="5">
          <cell r="A5" t="str">
            <v>China</v>
          </cell>
          <cell r="B5">
            <v>1740</v>
          </cell>
          <cell r="C5">
            <v>2480</v>
          </cell>
          <cell r="D5">
            <v>3620</v>
          </cell>
          <cell r="E5">
            <v>4940</v>
          </cell>
        </row>
        <row r="6">
          <cell r="A6" t="str">
            <v>Índia</v>
          </cell>
          <cell r="B6">
            <v>730</v>
          </cell>
          <cell r="C6">
            <v>950</v>
          </cell>
          <cell r="D6">
            <v>1150</v>
          </cell>
          <cell r="E6">
            <v>1420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14"/>
  <sheetViews>
    <sheetView workbookViewId="0">
      <selection activeCell="P16" sqref="P16"/>
    </sheetView>
  </sheetViews>
  <sheetFormatPr defaultRowHeight="15"/>
  <cols>
    <col min="2" max="2" width="12.140625" customWidth="1"/>
    <col min="3" max="3" width="13.42578125" customWidth="1"/>
  </cols>
  <sheetData>
    <row r="3" spans="1:6">
      <c r="F3" t="s">
        <v>55</v>
      </c>
    </row>
    <row r="6" spans="1:6" ht="45">
      <c r="B6" s="14" t="s">
        <v>17</v>
      </c>
      <c r="C6" s="14" t="s">
        <v>18</v>
      </c>
    </row>
    <row r="7" spans="1:6">
      <c r="A7">
        <v>2004</v>
      </c>
      <c r="B7">
        <v>6.6</v>
      </c>
      <c r="C7">
        <v>3.8</v>
      </c>
    </row>
    <row r="8" spans="1:6">
      <c r="A8">
        <v>2005</v>
      </c>
      <c r="B8">
        <v>8.6999999999999993</v>
      </c>
      <c r="C8">
        <v>5.7</v>
      </c>
    </row>
    <row r="9" spans="1:6">
      <c r="A9">
        <v>2006</v>
      </c>
      <c r="B9" s="15">
        <v>11</v>
      </c>
      <c r="C9">
        <v>7.5</v>
      </c>
    </row>
    <row r="10" spans="1:6">
      <c r="A10">
        <v>2007</v>
      </c>
      <c r="B10" s="15">
        <v>11</v>
      </c>
      <c r="C10" s="15">
        <v>9</v>
      </c>
    </row>
    <row r="11" spans="1:6">
      <c r="A11">
        <v>2008</v>
      </c>
      <c r="B11">
        <v>10.6</v>
      </c>
      <c r="C11">
        <v>10.6</v>
      </c>
    </row>
    <row r="12" spans="1:6">
      <c r="A12">
        <v>2009</v>
      </c>
      <c r="B12">
        <v>12.4</v>
      </c>
      <c r="C12">
        <v>12.5</v>
      </c>
    </row>
    <row r="13" spans="1:6">
      <c r="A13">
        <v>2010</v>
      </c>
      <c r="B13">
        <v>12.8</v>
      </c>
      <c r="C13">
        <v>14.4</v>
      </c>
    </row>
    <row r="14" spans="1:6">
      <c r="A14">
        <v>2011</v>
      </c>
      <c r="B14">
        <v>13.4</v>
      </c>
      <c r="C14">
        <v>17.399999999999999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5:F13"/>
  <sheetViews>
    <sheetView workbookViewId="0">
      <selection activeCell="O34" sqref="O34"/>
    </sheetView>
  </sheetViews>
  <sheetFormatPr defaultRowHeight="15"/>
  <cols>
    <col min="1" max="1" width="9.85546875" bestFit="1" customWidth="1"/>
    <col min="2" max="2" width="22.140625" bestFit="1" customWidth="1"/>
    <col min="3" max="3" width="11.42578125" bestFit="1" customWidth="1"/>
    <col min="4" max="4" width="12.28515625" bestFit="1" customWidth="1"/>
    <col min="5" max="5" width="12.140625" customWidth="1"/>
    <col min="7" max="8" width="9.85546875" bestFit="1" customWidth="1"/>
    <col min="9" max="9" width="10.140625" bestFit="1" customWidth="1"/>
    <col min="13" max="13" width="10.28515625" bestFit="1" customWidth="1"/>
    <col min="14" max="15" width="9.28515625" bestFit="1" customWidth="1"/>
    <col min="16" max="16" width="10.28515625" bestFit="1" customWidth="1"/>
    <col min="17" max="17" width="10.140625" bestFit="1" customWidth="1"/>
    <col min="20" max="20" width="5.85546875" customWidth="1"/>
    <col min="21" max="21" width="10.140625" bestFit="1" customWidth="1"/>
    <col min="27" max="27" width="10.140625" bestFit="1" customWidth="1"/>
  </cols>
  <sheetData>
    <row r="5" spans="2:6">
      <c r="C5" t="s">
        <v>22</v>
      </c>
      <c r="D5" t="s">
        <v>23</v>
      </c>
      <c r="E5" t="s">
        <v>24</v>
      </c>
      <c r="F5" t="s">
        <v>19</v>
      </c>
    </row>
    <row r="6" spans="2:6">
      <c r="B6" t="s">
        <v>28</v>
      </c>
      <c r="C6" s="17">
        <v>0.23122986381381361</v>
      </c>
      <c r="D6" s="17">
        <v>0.48725849676598226</v>
      </c>
      <c r="E6" s="19">
        <v>0.77900000000000003</v>
      </c>
      <c r="F6" s="17">
        <v>0.501</v>
      </c>
    </row>
    <row r="7" spans="2:6">
      <c r="B7" t="s">
        <v>29</v>
      </c>
      <c r="C7" s="17">
        <v>0.16672890295868403</v>
      </c>
      <c r="D7" s="17">
        <v>0.39792617956285081</v>
      </c>
      <c r="E7" s="19">
        <v>0.70399999999999996</v>
      </c>
      <c r="F7" s="17">
        <v>0.42099999999999999</v>
      </c>
    </row>
    <row r="8" spans="2:6">
      <c r="B8" t="s">
        <v>30</v>
      </c>
      <c r="C8" s="17">
        <v>0.14599999999999999</v>
      </c>
      <c r="D8" s="17">
        <v>0.36899999999999999</v>
      </c>
      <c r="E8" s="19">
        <v>0.71299999999999997</v>
      </c>
      <c r="F8" s="17">
        <v>0.40300000000000002</v>
      </c>
    </row>
    <row r="13" spans="2:6">
      <c r="F13" t="s">
        <v>59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5:G9"/>
  <sheetViews>
    <sheetView tabSelected="1" workbookViewId="0">
      <selection activeCell="J3" sqref="J3"/>
    </sheetView>
  </sheetViews>
  <sheetFormatPr defaultRowHeight="15"/>
  <sheetData>
    <row r="5" spans="1:7">
      <c r="B5">
        <v>2005</v>
      </c>
      <c r="C5">
        <v>2007</v>
      </c>
      <c r="D5">
        <v>2009</v>
      </c>
      <c r="E5">
        <v>2011</v>
      </c>
    </row>
    <row r="6" spans="1:7">
      <c r="A6" t="s">
        <v>19</v>
      </c>
      <c r="B6" s="16">
        <v>3960</v>
      </c>
      <c r="C6" s="16">
        <v>6110</v>
      </c>
      <c r="D6" s="16">
        <v>8150</v>
      </c>
      <c r="E6" s="16">
        <v>10720</v>
      </c>
    </row>
    <row r="7" spans="1:7">
      <c r="A7" t="s">
        <v>20</v>
      </c>
      <c r="B7" s="16">
        <v>1740</v>
      </c>
      <c r="C7" s="16">
        <v>2480</v>
      </c>
      <c r="D7" s="16">
        <v>3620</v>
      </c>
      <c r="E7" s="16">
        <v>4940</v>
      </c>
    </row>
    <row r="8" spans="1:7">
      <c r="A8" t="s">
        <v>21</v>
      </c>
      <c r="B8" s="16">
        <v>730</v>
      </c>
      <c r="C8" s="16">
        <v>950</v>
      </c>
      <c r="D8" s="16">
        <v>1150</v>
      </c>
      <c r="E8" s="16">
        <v>1420</v>
      </c>
    </row>
    <row r="9" spans="1:7">
      <c r="G9" t="s">
        <v>56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20"/>
  <sheetViews>
    <sheetView workbookViewId="0">
      <selection activeCell="F39" sqref="F39"/>
    </sheetView>
  </sheetViews>
  <sheetFormatPr defaultRowHeight="15"/>
  <sheetData>
    <row r="2" spans="1:12">
      <c r="E2" s="46" t="s">
        <v>54</v>
      </c>
      <c r="F2" s="46"/>
      <c r="G2" s="46"/>
      <c r="H2" s="46"/>
      <c r="I2" s="46"/>
      <c r="J2" s="46"/>
      <c r="K2" s="46"/>
      <c r="L2" s="46"/>
    </row>
    <row r="7" spans="1:12">
      <c r="G7">
        <f>((29.1/21.9)-1)*100</f>
        <v>32.876712328767141</v>
      </c>
    </row>
    <row r="11" spans="1:12">
      <c r="B11" t="s">
        <v>16</v>
      </c>
    </row>
    <row r="12" spans="1:12">
      <c r="A12">
        <v>2003</v>
      </c>
      <c r="B12">
        <f>138.2+32.9</f>
        <v>171.1</v>
      </c>
    </row>
    <row r="13" spans="1:12">
      <c r="A13">
        <v>2004</v>
      </c>
      <c r="B13">
        <f>153+34.8</f>
        <v>187.8</v>
      </c>
    </row>
    <row r="14" spans="1:12">
      <c r="A14">
        <v>2005</v>
      </c>
      <c r="B14">
        <f>162.3+37.4</f>
        <v>199.70000000000002</v>
      </c>
    </row>
    <row r="15" spans="1:12">
      <c r="A15">
        <v>2006</v>
      </c>
      <c r="B15">
        <f>173.2+42.1</f>
        <v>215.29999999999998</v>
      </c>
    </row>
    <row r="16" spans="1:12">
      <c r="A16">
        <v>2007</v>
      </c>
      <c r="B16">
        <f>181+44.7</f>
        <v>225.7</v>
      </c>
    </row>
    <row r="17" spans="1:2">
      <c r="A17">
        <v>2008</v>
      </c>
      <c r="B17">
        <f>186.9+46.8</f>
        <v>233.7</v>
      </c>
    </row>
    <row r="18" spans="1:2">
      <c r="A18">
        <v>2009</v>
      </c>
      <c r="B18">
        <f>202.2+52.1</f>
        <v>254.29999999999998</v>
      </c>
    </row>
    <row r="19" spans="1:2">
      <c r="A19">
        <v>2010</v>
      </c>
      <c r="B19">
        <f>217+55.6</f>
        <v>272.60000000000002</v>
      </c>
    </row>
    <row r="20" spans="1:2">
      <c r="A20">
        <v>2011</v>
      </c>
      <c r="B20">
        <f>226.2+56.6</f>
        <v>282.8</v>
      </c>
    </row>
  </sheetData>
  <mergeCells count="1">
    <mergeCell ref="E2:L2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17"/>
  <sheetViews>
    <sheetView workbookViewId="0">
      <selection activeCell="D14" sqref="D14"/>
    </sheetView>
  </sheetViews>
  <sheetFormatPr defaultRowHeight="15"/>
  <cols>
    <col min="2" max="2" width="17.28515625" customWidth="1"/>
    <col min="3" max="3" width="15" customWidth="1"/>
    <col min="4" max="4" width="17.7109375" customWidth="1"/>
  </cols>
  <sheetData>
    <row r="3" spans="1:4">
      <c r="A3" t="s">
        <v>56</v>
      </c>
    </row>
    <row r="4" spans="1:4">
      <c r="A4" s="1"/>
      <c r="B4" s="1"/>
      <c r="C4" s="1"/>
      <c r="D4" s="1"/>
    </row>
    <row r="5" spans="1:4" ht="75">
      <c r="A5" s="2" t="s">
        <v>12</v>
      </c>
      <c r="B5" s="3" t="s">
        <v>13</v>
      </c>
      <c r="C5" s="3" t="s">
        <v>14</v>
      </c>
      <c r="D5" s="4" t="s">
        <v>15</v>
      </c>
    </row>
    <row r="6" spans="1:4">
      <c r="A6" s="5">
        <v>2003</v>
      </c>
      <c r="B6" s="6">
        <v>10.9</v>
      </c>
      <c r="C6" s="7">
        <v>645.4</v>
      </c>
      <c r="D6" s="8">
        <v>1325.5</v>
      </c>
    </row>
    <row r="7" spans="1:4">
      <c r="A7" s="5">
        <v>2004</v>
      </c>
      <c r="B7" s="6">
        <v>9.6</v>
      </c>
      <c r="C7" s="7">
        <v>1523.3</v>
      </c>
      <c r="D7" s="8">
        <v>1319.7</v>
      </c>
    </row>
    <row r="8" spans="1:4">
      <c r="A8" s="5">
        <v>2005</v>
      </c>
      <c r="B8" s="6">
        <v>8.4</v>
      </c>
      <c r="C8" s="7">
        <v>1254</v>
      </c>
      <c r="D8" s="8">
        <v>1398.7</v>
      </c>
    </row>
    <row r="9" spans="1:4">
      <c r="A9" s="5">
        <v>2006</v>
      </c>
      <c r="B9" s="6">
        <v>8.4</v>
      </c>
      <c r="C9" s="7">
        <v>1228.7</v>
      </c>
      <c r="D9" s="8">
        <v>1457.4</v>
      </c>
    </row>
    <row r="10" spans="1:4">
      <c r="A10" s="5">
        <v>2007</v>
      </c>
      <c r="B10" s="6">
        <v>7.5</v>
      </c>
      <c r="C10" s="7">
        <v>1617.4</v>
      </c>
      <c r="D10" s="8">
        <v>1490.1</v>
      </c>
    </row>
    <row r="11" spans="1:4">
      <c r="A11" s="5">
        <v>2008</v>
      </c>
      <c r="B11" s="6">
        <v>6.8</v>
      </c>
      <c r="C11" s="7">
        <v>1452.2</v>
      </c>
      <c r="D11" s="8">
        <v>1543.8</v>
      </c>
    </row>
    <row r="12" spans="1:4">
      <c r="A12" s="5">
        <v>2009</v>
      </c>
      <c r="B12" s="6">
        <v>6.8</v>
      </c>
      <c r="C12" s="7">
        <v>995.1</v>
      </c>
      <c r="D12" s="8">
        <v>1555.2</v>
      </c>
    </row>
    <row r="13" spans="1:4">
      <c r="A13" s="5">
        <v>2010</v>
      </c>
      <c r="B13" s="6">
        <v>5.3</v>
      </c>
      <c r="C13" s="7">
        <v>2136.9</v>
      </c>
      <c r="D13" s="8">
        <v>1647.3</v>
      </c>
    </row>
    <row r="14" spans="1:4">
      <c r="A14" s="9">
        <v>2011</v>
      </c>
      <c r="B14" s="10">
        <v>4.7</v>
      </c>
      <c r="C14" s="11">
        <v>1566</v>
      </c>
      <c r="D14" s="12">
        <v>1689.8</v>
      </c>
    </row>
    <row r="15" spans="1:4">
      <c r="A15" s="31"/>
      <c r="B15" s="31"/>
      <c r="C15" s="31"/>
      <c r="D15" s="31"/>
    </row>
    <row r="16" spans="1:4">
      <c r="A16" s="13"/>
      <c r="B16" s="13"/>
      <c r="C16" s="13"/>
      <c r="D16" s="13"/>
    </row>
    <row r="17" spans="1:4">
      <c r="A17" s="31"/>
      <c r="B17" s="31"/>
      <c r="C17" s="31"/>
      <c r="D17" s="31"/>
    </row>
  </sheetData>
  <mergeCells count="2">
    <mergeCell ref="A15:D15"/>
    <mergeCell ref="A17:D17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F2" sqref="F2"/>
    </sheetView>
  </sheetViews>
  <sheetFormatPr defaultRowHeight="15"/>
  <cols>
    <col min="1" max="1" width="19.28515625" bestFit="1" customWidth="1"/>
  </cols>
  <sheetData>
    <row r="1" spans="1:6">
      <c r="A1" t="s">
        <v>11</v>
      </c>
    </row>
    <row r="2" spans="1:6">
      <c r="F2" t="s">
        <v>57</v>
      </c>
    </row>
    <row r="3" spans="1:6">
      <c r="A3" t="s">
        <v>0</v>
      </c>
      <c r="B3">
        <v>29.8</v>
      </c>
    </row>
    <row r="4" spans="1:6">
      <c r="A4" t="s">
        <v>1</v>
      </c>
      <c r="B4">
        <v>73.8</v>
      </c>
    </row>
    <row r="5" spans="1:6">
      <c r="A5" t="s">
        <v>3</v>
      </c>
      <c r="B5">
        <v>75.3</v>
      </c>
    </row>
    <row r="6" spans="1:6">
      <c r="A6" t="s">
        <v>4</v>
      </c>
      <c r="B6">
        <v>48.5</v>
      </c>
    </row>
    <row r="7" spans="1:6">
      <c r="A7" t="s">
        <v>5</v>
      </c>
      <c r="B7">
        <v>49.9</v>
      </c>
    </row>
    <row r="8" spans="1:6">
      <c r="A8" t="s">
        <v>6</v>
      </c>
      <c r="B8">
        <v>43.8</v>
      </c>
    </row>
    <row r="9" spans="1:6">
      <c r="A9" t="s">
        <v>7</v>
      </c>
      <c r="B9">
        <v>38.4</v>
      </c>
    </row>
    <row r="10" spans="1:6">
      <c r="A10" t="s">
        <v>8</v>
      </c>
      <c r="B10">
        <v>36.5</v>
      </c>
    </row>
    <row r="11" spans="1:6">
      <c r="A11" t="s">
        <v>9</v>
      </c>
      <c r="B11">
        <v>30.3</v>
      </c>
    </row>
    <row r="12" spans="1:6">
      <c r="A12" t="s">
        <v>10</v>
      </c>
      <c r="B12">
        <v>24.8</v>
      </c>
    </row>
    <row r="13" spans="1:6">
      <c r="A13" t="s">
        <v>2</v>
      </c>
      <c r="B13">
        <v>20.8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F17"/>
  <sheetViews>
    <sheetView workbookViewId="0">
      <selection activeCell="E13" sqref="E13:F13"/>
    </sheetView>
  </sheetViews>
  <sheetFormatPr defaultRowHeight="15"/>
  <cols>
    <col min="2" max="2" width="18.85546875" customWidth="1"/>
    <col min="3" max="3" width="20.42578125" customWidth="1"/>
    <col min="4" max="4" width="18.140625" customWidth="1"/>
    <col min="5" max="5" width="18.5703125" customWidth="1"/>
    <col min="6" max="6" width="19.42578125" customWidth="1"/>
  </cols>
  <sheetData>
    <row r="3" spans="2:6" ht="16.5">
      <c r="B3" s="38" t="s">
        <v>31</v>
      </c>
      <c r="C3" s="38"/>
      <c r="D3" s="38"/>
      <c r="E3" s="38"/>
      <c r="F3" s="38"/>
    </row>
    <row r="4" spans="2:6" ht="15.75">
      <c r="B4" s="39" t="s">
        <v>32</v>
      </c>
      <c r="C4" s="39"/>
      <c r="D4" s="39"/>
      <c r="E4" s="39"/>
      <c r="F4" s="39"/>
    </row>
    <row r="5" spans="2:6">
      <c r="B5" s="1"/>
      <c r="C5" s="1"/>
      <c r="D5" s="1"/>
      <c r="F5" s="20">
        <v>1</v>
      </c>
    </row>
    <row r="6" spans="2:6">
      <c r="B6" s="21" t="s">
        <v>12</v>
      </c>
      <c r="C6" s="40" t="s">
        <v>33</v>
      </c>
      <c r="D6" s="41"/>
      <c r="E6" s="42" t="s">
        <v>34</v>
      </c>
      <c r="F6" s="42"/>
    </row>
    <row r="7" spans="2:6">
      <c r="B7" s="22">
        <v>2006</v>
      </c>
      <c r="C7" s="43">
        <v>214</v>
      </c>
      <c r="D7" s="44"/>
      <c r="E7" s="45">
        <v>749</v>
      </c>
      <c r="F7" s="45"/>
    </row>
    <row r="8" spans="2:6">
      <c r="B8" s="23">
        <v>2007</v>
      </c>
      <c r="C8" s="32">
        <v>221</v>
      </c>
      <c r="D8" s="33"/>
      <c r="E8" s="34">
        <v>775</v>
      </c>
      <c r="F8" s="34"/>
    </row>
    <row r="9" spans="2:6">
      <c r="B9" s="23">
        <v>2008</v>
      </c>
      <c r="C9" s="32">
        <v>234</v>
      </c>
      <c r="D9" s="33"/>
      <c r="E9" s="34">
        <v>819</v>
      </c>
      <c r="F9" s="34"/>
    </row>
    <row r="10" spans="2:6">
      <c r="B10" s="23">
        <v>2009</v>
      </c>
      <c r="C10" s="32">
        <v>248</v>
      </c>
      <c r="D10" s="33"/>
      <c r="E10" s="34">
        <v>867</v>
      </c>
      <c r="F10" s="34"/>
    </row>
    <row r="11" spans="2:6">
      <c r="B11" s="23">
        <v>2010</v>
      </c>
      <c r="C11" s="32">
        <v>261</v>
      </c>
      <c r="D11" s="33"/>
      <c r="E11" s="34">
        <v>914</v>
      </c>
      <c r="F11" s="34"/>
    </row>
    <row r="12" spans="2:6">
      <c r="B12" s="23">
        <v>2011</v>
      </c>
      <c r="C12" s="32">
        <v>277</v>
      </c>
      <c r="D12" s="33"/>
      <c r="E12" s="34">
        <v>971</v>
      </c>
      <c r="F12" s="34"/>
    </row>
    <row r="13" spans="2:6">
      <c r="B13" s="24">
        <v>2012</v>
      </c>
      <c r="C13" s="35">
        <v>291</v>
      </c>
      <c r="D13" s="36"/>
      <c r="E13" s="37">
        <v>1019</v>
      </c>
      <c r="F13" s="37"/>
    </row>
    <row r="17" spans="2:2">
      <c r="B17" t="s">
        <v>58</v>
      </c>
    </row>
  </sheetData>
  <mergeCells count="18">
    <mergeCell ref="B3:F3"/>
    <mergeCell ref="B4:F4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E4:L11"/>
  <sheetViews>
    <sheetView workbookViewId="0">
      <selection activeCell="H9" sqref="H9"/>
    </sheetView>
  </sheetViews>
  <sheetFormatPr defaultRowHeight="15"/>
  <cols>
    <col min="6" max="6" width="11.42578125" bestFit="1" customWidth="1"/>
    <col min="7" max="7" width="12.28515625" bestFit="1" customWidth="1"/>
    <col min="8" max="8" width="10" bestFit="1" customWidth="1"/>
  </cols>
  <sheetData>
    <row r="4" spans="5:12">
      <c r="F4" t="s">
        <v>22</v>
      </c>
      <c r="G4" t="s">
        <v>23</v>
      </c>
      <c r="H4" t="s">
        <v>24</v>
      </c>
    </row>
    <row r="5" spans="5:12">
      <c r="E5">
        <v>2006</v>
      </c>
      <c r="F5" s="18">
        <v>0.40500000000000003</v>
      </c>
      <c r="G5" s="18">
        <v>0.439</v>
      </c>
      <c r="H5" s="18">
        <v>0.156</v>
      </c>
      <c r="J5" s="18"/>
      <c r="K5" s="18"/>
      <c r="L5" s="18"/>
    </row>
    <row r="6" spans="5:12">
      <c r="E6">
        <v>2007</v>
      </c>
      <c r="F6" s="18">
        <v>0.379</v>
      </c>
      <c r="G6" s="18">
        <v>0.45899999999999996</v>
      </c>
      <c r="H6" s="18">
        <v>0.16200000000000001</v>
      </c>
      <c r="J6" s="18"/>
      <c r="K6" s="18"/>
      <c r="L6" s="18"/>
    </row>
    <row r="7" spans="5:12">
      <c r="E7">
        <v>2008</v>
      </c>
      <c r="F7" s="18">
        <v>0.34399999999999997</v>
      </c>
      <c r="G7" s="18">
        <v>0.47700000000000004</v>
      </c>
      <c r="H7" s="18">
        <v>0.17899999999999999</v>
      </c>
      <c r="J7" s="18"/>
      <c r="K7" s="18"/>
      <c r="L7" s="18"/>
    </row>
    <row r="8" spans="5:12">
      <c r="E8">
        <v>2009</v>
      </c>
      <c r="F8" s="18">
        <v>0.33299999999999996</v>
      </c>
      <c r="G8" s="18">
        <v>0.48700000000000004</v>
      </c>
      <c r="H8" s="18">
        <v>0.18</v>
      </c>
      <c r="J8" s="18"/>
      <c r="K8" s="18"/>
      <c r="L8" s="18"/>
    </row>
    <row r="9" spans="5:12">
      <c r="E9">
        <v>2011</v>
      </c>
      <c r="F9" s="18">
        <v>0.29699999999999999</v>
      </c>
      <c r="G9" s="18">
        <v>0.504</v>
      </c>
      <c r="H9" s="18">
        <v>0.2</v>
      </c>
      <c r="J9" s="18"/>
      <c r="K9" s="18"/>
      <c r="L9" s="18"/>
    </row>
    <row r="11" spans="5:12">
      <c r="F11" t="s">
        <v>56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D14"/>
  <sheetViews>
    <sheetView workbookViewId="0">
      <selection activeCell="B14" sqref="B14"/>
    </sheetView>
  </sheetViews>
  <sheetFormatPr defaultRowHeight="15"/>
  <cols>
    <col min="1" max="1" width="28.5703125" customWidth="1"/>
    <col min="2" max="2" width="30.7109375" customWidth="1"/>
  </cols>
  <sheetData>
    <row r="3" spans="1:4">
      <c r="A3" s="46" t="s">
        <v>59</v>
      </c>
      <c r="B3" s="46"/>
      <c r="C3" s="26"/>
      <c r="D3" s="26"/>
    </row>
    <row r="4" spans="1:4">
      <c r="A4" s="46"/>
      <c r="B4" s="46"/>
    </row>
    <row r="5" spans="1:4">
      <c r="A5" s="25"/>
      <c r="B5" s="28">
        <v>1</v>
      </c>
    </row>
    <row r="6" spans="1:4">
      <c r="A6" s="27" t="s">
        <v>35</v>
      </c>
      <c r="B6" s="30" t="s">
        <v>36</v>
      </c>
    </row>
    <row r="7" spans="1:4">
      <c r="A7" t="s">
        <v>37</v>
      </c>
      <c r="B7" s="29" t="s">
        <v>45</v>
      </c>
    </row>
    <row r="8" spans="1:4">
      <c r="A8" t="s">
        <v>38</v>
      </c>
      <c r="B8" s="29" t="s">
        <v>46</v>
      </c>
    </row>
    <row r="9" spans="1:4">
      <c r="A9" t="s">
        <v>39</v>
      </c>
      <c r="B9" s="29" t="s">
        <v>47</v>
      </c>
    </row>
    <row r="10" spans="1:4">
      <c r="A10" t="s">
        <v>40</v>
      </c>
      <c r="B10" s="29" t="s">
        <v>48</v>
      </c>
    </row>
    <row r="11" spans="1:4">
      <c r="A11" t="s">
        <v>41</v>
      </c>
      <c r="B11" s="29" t="s">
        <v>49</v>
      </c>
    </row>
    <row r="12" spans="1:4">
      <c r="A12" t="s">
        <v>42</v>
      </c>
      <c r="B12" s="29" t="s">
        <v>50</v>
      </c>
    </row>
    <row r="13" spans="1:4">
      <c r="A13" t="s">
        <v>43</v>
      </c>
      <c r="B13" s="29" t="s">
        <v>51</v>
      </c>
    </row>
    <row r="14" spans="1:4">
      <c r="A14" t="s">
        <v>44</v>
      </c>
      <c r="B14" s="29" t="s">
        <v>52</v>
      </c>
    </row>
  </sheetData>
  <mergeCells count="2">
    <mergeCell ref="A3:B3"/>
    <mergeCell ref="A4:B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3:D15"/>
  <sheetViews>
    <sheetView workbookViewId="0">
      <selection activeCell="J8" sqref="J8"/>
    </sheetView>
  </sheetViews>
  <sheetFormatPr defaultRowHeight="15"/>
  <cols>
    <col min="1" max="1" width="28.5703125" customWidth="1"/>
    <col min="2" max="2" width="30.7109375" customWidth="1"/>
  </cols>
  <sheetData>
    <row r="3" spans="1:4">
      <c r="A3" s="46"/>
      <c r="B3" s="46"/>
      <c r="C3" s="26"/>
      <c r="D3" s="26"/>
    </row>
    <row r="4" spans="1:4">
      <c r="A4" s="46"/>
      <c r="B4" s="46"/>
    </row>
    <row r="5" spans="1:4">
      <c r="A5" s="25"/>
      <c r="B5" s="28"/>
    </row>
    <row r="6" spans="1:4">
      <c r="A6" s="47" t="s">
        <v>53</v>
      </c>
      <c r="B6" s="47"/>
    </row>
    <row r="7" spans="1:4">
      <c r="A7" t="s">
        <v>37</v>
      </c>
      <c r="B7" s="48">
        <v>4.8000000000000001E-2</v>
      </c>
    </row>
    <row r="8" spans="1:4">
      <c r="A8" t="s">
        <v>38</v>
      </c>
      <c r="B8" s="48">
        <v>7.9000000000000001E-2</v>
      </c>
    </row>
    <row r="9" spans="1:4">
      <c r="A9" t="s">
        <v>39</v>
      </c>
      <c r="B9" s="48">
        <v>0.16900000000000001</v>
      </c>
    </row>
    <row r="10" spans="1:4">
      <c r="A10" t="s">
        <v>40</v>
      </c>
      <c r="B10" s="48">
        <v>0.16200000000000001</v>
      </c>
    </row>
    <row r="11" spans="1:4">
      <c r="A11" t="s">
        <v>41</v>
      </c>
      <c r="B11" s="48">
        <v>0.17599999999999999</v>
      </c>
    </row>
    <row r="12" spans="1:4">
      <c r="A12" t="s">
        <v>42</v>
      </c>
      <c r="B12" s="48">
        <v>0.16600000000000001</v>
      </c>
    </row>
    <row r="13" spans="1:4">
      <c r="A13" t="s">
        <v>43</v>
      </c>
      <c r="B13" s="48">
        <v>0.151</v>
      </c>
    </row>
    <row r="14" spans="1:4">
      <c r="A14" t="s">
        <v>44</v>
      </c>
      <c r="B14" s="48">
        <v>4.9000000000000002E-2</v>
      </c>
    </row>
    <row r="15" spans="1:4">
      <c r="D15" t="s">
        <v>59</v>
      </c>
    </row>
  </sheetData>
  <mergeCells count="3">
    <mergeCell ref="A3:B3"/>
    <mergeCell ref="A4:B4"/>
    <mergeCell ref="A6:B6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M3:R10"/>
  <sheetViews>
    <sheetView topLeftCell="K1" workbookViewId="0">
      <selection activeCell="O4" sqref="O4"/>
    </sheetView>
  </sheetViews>
  <sheetFormatPr defaultRowHeight="15"/>
  <cols>
    <col min="3" max="3" width="10.140625" bestFit="1" customWidth="1"/>
    <col min="4" max="4" width="9.28515625" bestFit="1" customWidth="1"/>
    <col min="5" max="5" width="10.140625" bestFit="1" customWidth="1"/>
    <col min="9" max="9" width="12.7109375" bestFit="1" customWidth="1"/>
    <col min="10" max="10" width="11.7109375" bestFit="1" customWidth="1"/>
    <col min="11" max="11" width="12.7109375" bestFit="1" customWidth="1"/>
    <col min="14" max="14" width="15.42578125" customWidth="1"/>
    <col min="15" max="15" width="11.42578125" customWidth="1"/>
    <col min="16" max="16" width="11.85546875" customWidth="1"/>
    <col min="17" max="17" width="11.5703125" customWidth="1"/>
    <col min="18" max="18" width="10.140625" bestFit="1" customWidth="1"/>
    <col min="21" max="21" width="10.28515625" bestFit="1" customWidth="1"/>
    <col min="22" max="23" width="9.28515625" bestFit="1" customWidth="1"/>
    <col min="24" max="24" width="10.28515625" bestFit="1" customWidth="1"/>
    <col min="25" max="25" width="10.140625" bestFit="1" customWidth="1"/>
    <col min="28" max="28" width="5.85546875" customWidth="1"/>
    <col min="29" max="29" width="10.140625" bestFit="1" customWidth="1"/>
    <col min="35" max="35" width="10.140625" bestFit="1" customWidth="1"/>
  </cols>
  <sheetData>
    <row r="3" spans="13:18">
      <c r="O3" t="s">
        <v>22</v>
      </c>
      <c r="P3" t="s">
        <v>23</v>
      </c>
      <c r="Q3" t="s">
        <v>24</v>
      </c>
      <c r="R3" t="s">
        <v>19</v>
      </c>
    </row>
    <row r="4" spans="13:18">
      <c r="N4" t="s">
        <v>25</v>
      </c>
      <c r="O4" s="17">
        <v>0.97134179834767775</v>
      </c>
      <c r="P4" s="17">
        <v>0.9889602492021482</v>
      </c>
      <c r="Q4" s="19">
        <v>0.99302377508794493</v>
      </c>
      <c r="R4" s="18">
        <v>0.98599999999999999</v>
      </c>
    </row>
    <row r="5" spans="13:18">
      <c r="N5" t="s">
        <v>26</v>
      </c>
      <c r="O5" s="17">
        <v>0.93844977157816445</v>
      </c>
      <c r="P5" s="17">
        <v>0.96661644615371067</v>
      </c>
      <c r="Q5" s="19">
        <v>0.98799999999999999</v>
      </c>
      <c r="R5" s="17">
        <v>0.96499999999999997</v>
      </c>
    </row>
    <row r="6" spans="13:18">
      <c r="N6" t="s">
        <v>27</v>
      </c>
      <c r="O6" s="17">
        <v>0.89551310015371632</v>
      </c>
      <c r="P6" s="17">
        <v>0.96776992292329389</v>
      </c>
      <c r="Q6" s="19">
        <v>0.99099999999999999</v>
      </c>
      <c r="R6" s="17">
        <v>0.95699999999999996</v>
      </c>
    </row>
    <row r="10" spans="13:18">
      <c r="M10" t="s">
        <v>59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Gráfico 1_Bolsa Família</vt:lpstr>
      <vt:lpstr>Gráfico 2_INSS</vt:lpstr>
      <vt:lpstr>Tabela 1_Mercado de  trabalho</vt:lpstr>
      <vt:lpstr>Gráfico 3_Renda por decis</vt:lpstr>
      <vt:lpstr>Tabela 2_Limites de renda</vt:lpstr>
      <vt:lpstr>Gráfico 4_Classes de renda</vt:lpstr>
      <vt:lpstr>Tabela 3_Subestratos de renda</vt:lpstr>
      <vt:lpstr>Gráfico 5_Subestratos de renda</vt:lpstr>
      <vt:lpstr>Graf_6_Bens disseminados</vt:lpstr>
      <vt:lpstr>Graf_7_Bens não disseminados</vt:lpstr>
      <vt:lpstr>Graf_ 8_Renda_BRA_CHI_IN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2013-06-06T22:10:19Z</dcterms:modified>
</cp:coreProperties>
</file>