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8760"/>
  </bookViews>
  <sheets>
    <sheet name="Gráfico 1" sheetId="8" r:id="rId1"/>
    <sheet name="Gráfico 2" sheetId="9" r:id="rId2"/>
    <sheet name="Gráfico 3" sheetId="10" r:id="rId3"/>
    <sheet name="Gráfico 4" sheetId="2" r:id="rId4"/>
    <sheet name="Gráfico 5" sheetId="12" r:id="rId5"/>
    <sheet name="Gráfico 6" sheetId="1" r:id="rId6"/>
    <sheet name="Gráfico 7" sheetId="3" r:id="rId7"/>
    <sheet name="dessaz" sheetId="11" r:id="rId8"/>
    <sheet name="CNTxFuncex(r)" sheetId="13" r:id="rId9"/>
  </sheets>
  <externalReferences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V219" i="13" l="1"/>
  <c r="U219" i="13"/>
  <c r="T219" i="13"/>
  <c r="S219" i="13"/>
  <c r="R219" i="13"/>
  <c r="V216" i="13"/>
  <c r="U216" i="13"/>
  <c r="T216" i="13"/>
  <c r="S216" i="13"/>
  <c r="R216" i="13"/>
  <c r="V213" i="13"/>
  <c r="U213" i="13"/>
  <c r="T213" i="13"/>
  <c r="S213" i="13"/>
  <c r="R213" i="13"/>
  <c r="V210" i="13"/>
  <c r="U210" i="13"/>
  <c r="T210" i="13"/>
  <c r="S210" i="13"/>
  <c r="R210" i="13"/>
  <c r="V207" i="13"/>
  <c r="U207" i="13"/>
  <c r="T207" i="13"/>
  <c r="S207" i="13"/>
  <c r="R207" i="13"/>
  <c r="V204" i="13"/>
  <c r="U204" i="13"/>
  <c r="T204" i="13"/>
  <c r="S204" i="13"/>
  <c r="R204" i="13"/>
  <c r="V201" i="13"/>
  <c r="U201" i="13"/>
  <c r="T201" i="13"/>
  <c r="S201" i="13"/>
  <c r="R201" i="13"/>
  <c r="V198" i="13"/>
  <c r="U198" i="13"/>
  <c r="T198" i="13"/>
  <c r="S198" i="13"/>
  <c r="R198" i="13"/>
  <c r="V195" i="13"/>
  <c r="U195" i="13"/>
  <c r="T195" i="13"/>
  <c r="S195" i="13"/>
  <c r="R195" i="13"/>
  <c r="V192" i="13"/>
  <c r="U192" i="13"/>
  <c r="T192" i="13"/>
  <c r="S192" i="13"/>
  <c r="R192" i="13"/>
  <c r="V189" i="13"/>
  <c r="U189" i="13"/>
  <c r="T189" i="13"/>
  <c r="S189" i="13"/>
  <c r="R189" i="13"/>
  <c r="V186" i="13"/>
  <c r="U186" i="13"/>
  <c r="T186" i="13"/>
  <c r="S186" i="13"/>
  <c r="R186" i="13"/>
  <c r="V183" i="13"/>
  <c r="U183" i="13"/>
  <c r="T183" i="13"/>
  <c r="S183" i="13"/>
  <c r="R183" i="13"/>
  <c r="V180" i="13"/>
  <c r="U180" i="13"/>
  <c r="T180" i="13"/>
  <c r="S180" i="13"/>
  <c r="R180" i="13"/>
  <c r="V177" i="13"/>
  <c r="U177" i="13"/>
  <c r="T177" i="13"/>
  <c r="S177" i="13"/>
  <c r="R177" i="13"/>
  <c r="V174" i="13"/>
  <c r="U174" i="13"/>
  <c r="T174" i="13"/>
  <c r="S174" i="13"/>
  <c r="R174" i="13"/>
  <c r="V171" i="13"/>
  <c r="U171" i="13"/>
  <c r="T171" i="13"/>
  <c r="S171" i="13"/>
  <c r="R171" i="13"/>
  <c r="V168" i="13"/>
  <c r="U168" i="13"/>
  <c r="T168" i="13"/>
  <c r="S168" i="13"/>
  <c r="R168" i="13"/>
  <c r="V165" i="13"/>
  <c r="U165" i="13"/>
  <c r="T165" i="13"/>
  <c r="S165" i="13"/>
  <c r="R165" i="13"/>
  <c r="V162" i="13"/>
  <c r="U162" i="13"/>
  <c r="T162" i="13"/>
  <c r="S162" i="13"/>
  <c r="R162" i="13"/>
  <c r="V159" i="13"/>
  <c r="U159" i="13"/>
  <c r="T159" i="13"/>
  <c r="S159" i="13"/>
  <c r="R159" i="13"/>
  <c r="V156" i="13"/>
  <c r="U156" i="13"/>
  <c r="T156" i="13"/>
  <c r="S156" i="13"/>
  <c r="R156" i="13"/>
  <c r="V153" i="13"/>
  <c r="U153" i="13"/>
  <c r="T153" i="13"/>
  <c r="S153" i="13"/>
  <c r="R153" i="13"/>
  <c r="V150" i="13"/>
  <c r="U150" i="13"/>
  <c r="T150" i="13"/>
  <c r="S150" i="13"/>
  <c r="R150" i="13"/>
  <c r="V147" i="13"/>
  <c r="U147" i="13"/>
  <c r="T147" i="13"/>
  <c r="S147" i="13"/>
  <c r="R147" i="13"/>
  <c r="V144" i="13"/>
  <c r="U144" i="13"/>
  <c r="T144" i="13"/>
  <c r="S144" i="13"/>
  <c r="R144" i="13"/>
  <c r="V141" i="13"/>
  <c r="U141" i="13"/>
  <c r="T141" i="13"/>
  <c r="S141" i="13"/>
  <c r="R141" i="13"/>
  <c r="V138" i="13"/>
  <c r="U138" i="13"/>
  <c r="T138" i="13"/>
  <c r="S138" i="13"/>
  <c r="R138" i="13"/>
  <c r="V135" i="13"/>
  <c r="U135" i="13"/>
  <c r="T135" i="13"/>
  <c r="S135" i="13"/>
  <c r="R135" i="13"/>
  <c r="V132" i="13"/>
  <c r="U132" i="13"/>
  <c r="T132" i="13"/>
  <c r="S132" i="13"/>
  <c r="R132" i="13"/>
  <c r="V129" i="13"/>
  <c r="U129" i="13"/>
  <c r="T129" i="13"/>
  <c r="S129" i="13"/>
  <c r="R129" i="13"/>
  <c r="V126" i="13"/>
  <c r="U126" i="13"/>
  <c r="T126" i="13"/>
  <c r="S126" i="13"/>
  <c r="R126" i="13"/>
  <c r="V123" i="13"/>
  <c r="U123" i="13"/>
  <c r="T123" i="13"/>
  <c r="S123" i="13"/>
  <c r="R123" i="13"/>
  <c r="V120" i="13"/>
  <c r="U120" i="13"/>
  <c r="T120" i="13"/>
  <c r="S120" i="13"/>
  <c r="R120" i="13"/>
  <c r="V117" i="13"/>
  <c r="U117" i="13"/>
  <c r="T117" i="13"/>
  <c r="S117" i="13"/>
  <c r="R117" i="13"/>
  <c r="V114" i="13"/>
  <c r="U114" i="13"/>
  <c r="T114" i="13"/>
  <c r="S114" i="13"/>
  <c r="R114" i="13"/>
  <c r="V111" i="13"/>
  <c r="U111" i="13"/>
  <c r="T111" i="13"/>
  <c r="S111" i="13"/>
  <c r="R111" i="13"/>
  <c r="V108" i="13"/>
  <c r="U108" i="13"/>
  <c r="T108" i="13"/>
  <c r="S108" i="13"/>
  <c r="R108" i="13"/>
  <c r="V105" i="13"/>
  <c r="U105" i="13"/>
  <c r="T105" i="13"/>
  <c r="S105" i="13"/>
  <c r="R105" i="13"/>
  <c r="V102" i="13"/>
  <c r="U102" i="13"/>
  <c r="T102" i="13"/>
  <c r="S102" i="13"/>
  <c r="R102" i="13"/>
  <c r="V99" i="13"/>
  <c r="U99" i="13"/>
  <c r="T99" i="13"/>
  <c r="S99" i="13"/>
  <c r="R99" i="13"/>
  <c r="V96" i="13"/>
  <c r="U96" i="13"/>
  <c r="T96" i="13"/>
  <c r="S96" i="13"/>
  <c r="R96" i="13"/>
  <c r="V93" i="13"/>
  <c r="U93" i="13"/>
  <c r="T93" i="13"/>
  <c r="S93" i="13"/>
  <c r="R93" i="13"/>
  <c r="V90" i="13"/>
  <c r="U90" i="13"/>
  <c r="T90" i="13"/>
  <c r="S90" i="13"/>
  <c r="R90" i="13"/>
  <c r="V87" i="13"/>
  <c r="U87" i="13"/>
  <c r="T87" i="13"/>
  <c r="S87" i="13"/>
  <c r="R87" i="13"/>
  <c r="V84" i="13"/>
  <c r="U84" i="13"/>
  <c r="T84" i="13"/>
  <c r="S84" i="13"/>
  <c r="R84" i="13"/>
  <c r="V81" i="13"/>
  <c r="U81" i="13"/>
  <c r="T81" i="13"/>
  <c r="S81" i="13"/>
  <c r="R81" i="13"/>
  <c r="V78" i="13"/>
  <c r="U78" i="13"/>
  <c r="T78" i="13"/>
  <c r="S78" i="13"/>
  <c r="R78" i="13"/>
  <c r="V75" i="13"/>
  <c r="U75" i="13"/>
  <c r="T75" i="13"/>
  <c r="S75" i="13"/>
  <c r="R75" i="13"/>
  <c r="V72" i="13"/>
  <c r="U72" i="13"/>
  <c r="T72" i="13"/>
  <c r="S72" i="13"/>
  <c r="R72" i="13"/>
  <c r="V69" i="13"/>
  <c r="U69" i="13"/>
  <c r="T69" i="13"/>
  <c r="S69" i="13"/>
  <c r="R69" i="13"/>
  <c r="V66" i="13"/>
  <c r="U66" i="13"/>
  <c r="T66" i="13"/>
  <c r="S66" i="13"/>
  <c r="R66" i="13"/>
  <c r="V63" i="13"/>
  <c r="U63" i="13"/>
  <c r="T63" i="13"/>
  <c r="S63" i="13"/>
  <c r="R63" i="13"/>
  <c r="V60" i="13"/>
  <c r="U60" i="13"/>
  <c r="T60" i="13"/>
  <c r="S60" i="13"/>
  <c r="R60" i="13"/>
  <c r="V57" i="13"/>
  <c r="U57" i="13"/>
  <c r="T57" i="13"/>
  <c r="S57" i="13"/>
  <c r="R57" i="13"/>
  <c r="V54" i="13"/>
  <c r="U54" i="13"/>
  <c r="T54" i="13"/>
  <c r="S54" i="13"/>
  <c r="R54" i="13"/>
  <c r="V51" i="13"/>
  <c r="U51" i="13"/>
  <c r="T51" i="13"/>
  <c r="S51" i="13"/>
  <c r="R51" i="13"/>
  <c r="V48" i="13"/>
  <c r="U48" i="13"/>
  <c r="T48" i="13"/>
  <c r="S48" i="13"/>
  <c r="R48" i="13"/>
  <c r="V45" i="13"/>
  <c r="U45" i="13"/>
  <c r="T45" i="13"/>
  <c r="S45" i="13"/>
  <c r="R45" i="13"/>
  <c r="V42" i="13"/>
  <c r="U42" i="13"/>
  <c r="T42" i="13"/>
  <c r="S42" i="13"/>
  <c r="R42" i="13"/>
  <c r="V39" i="13"/>
  <c r="U39" i="13"/>
  <c r="T39" i="13"/>
  <c r="S39" i="13"/>
  <c r="R39" i="13"/>
  <c r="V36" i="13"/>
  <c r="U36" i="13"/>
  <c r="T36" i="13"/>
  <c r="S36" i="13"/>
  <c r="R36" i="13"/>
  <c r="V33" i="13"/>
  <c r="U33" i="13"/>
  <c r="T33" i="13"/>
  <c r="S33" i="13"/>
  <c r="R33" i="13"/>
  <c r="V30" i="13"/>
  <c r="U30" i="13"/>
  <c r="T30" i="13"/>
  <c r="S30" i="13"/>
  <c r="R30" i="13"/>
  <c r="V27" i="13"/>
  <c r="U27" i="13"/>
  <c r="T27" i="13"/>
  <c r="S27" i="13"/>
  <c r="R27" i="13"/>
  <c r="V24" i="13"/>
  <c r="U24" i="13"/>
  <c r="T24" i="13"/>
  <c r="S24" i="13"/>
  <c r="R24" i="13"/>
  <c r="V21" i="13"/>
  <c r="U21" i="13"/>
  <c r="T21" i="13"/>
  <c r="S21" i="13"/>
  <c r="R21" i="13"/>
  <c r="V18" i="13"/>
  <c r="U18" i="13"/>
  <c r="T18" i="13"/>
  <c r="S18" i="13"/>
  <c r="R18" i="13"/>
  <c r="V15" i="13"/>
  <c r="U15" i="13"/>
  <c r="T15" i="13"/>
  <c r="S15" i="13"/>
  <c r="R15" i="13"/>
  <c r="V12" i="13"/>
  <c r="U12" i="13"/>
  <c r="T12" i="13"/>
  <c r="S12" i="13"/>
  <c r="R12" i="13"/>
  <c r="V9" i="13"/>
  <c r="U9" i="13"/>
  <c r="T9" i="13"/>
  <c r="S9" i="13"/>
  <c r="R9" i="13"/>
  <c r="V6" i="13"/>
  <c r="U6" i="13"/>
  <c r="T6" i="13"/>
  <c r="S6" i="13"/>
  <c r="R6" i="13"/>
  <c r="I63" i="10"/>
  <c r="G62" i="10"/>
  <c r="J59" i="10"/>
  <c r="S58" i="10"/>
  <c r="H58" i="10"/>
  <c r="HI54" i="10"/>
  <c r="HI55" i="10" s="1"/>
  <c r="GS54" i="10"/>
  <c r="GC54" i="10"/>
  <c r="FM54" i="10"/>
  <c r="EW54" i="10"/>
  <c r="EG54" i="10"/>
  <c r="DQ54" i="10"/>
  <c r="DA54" i="10"/>
  <c r="CK54" i="10"/>
  <c r="BU54" i="10"/>
  <c r="BE54" i="10"/>
  <c r="AO54" i="10"/>
  <c r="Y54" i="10"/>
  <c r="HW52" i="10"/>
  <c r="HV52" i="10"/>
  <c r="HU52" i="10"/>
  <c r="HT52" i="10"/>
  <c r="HS52" i="10"/>
  <c r="HR52" i="10"/>
  <c r="HQ52" i="10"/>
  <c r="HP52" i="10"/>
  <c r="HO52" i="10"/>
  <c r="HN52" i="10"/>
  <c r="HM52" i="10"/>
  <c r="HL52" i="10"/>
  <c r="HK52" i="10"/>
  <c r="HJ52" i="10"/>
  <c r="HI52" i="10"/>
  <c r="HH52" i="10"/>
  <c r="HG52" i="10"/>
  <c r="HF52" i="10"/>
  <c r="HE52" i="10"/>
  <c r="HD52" i="10"/>
  <c r="HC52" i="10"/>
  <c r="HB52" i="10"/>
  <c r="HA52" i="10"/>
  <c r="GZ52" i="10"/>
  <c r="GY52" i="10"/>
  <c r="GX52" i="10"/>
  <c r="GW52" i="10"/>
  <c r="GV52" i="10"/>
  <c r="GU52" i="10"/>
  <c r="GT52" i="10"/>
  <c r="GS52" i="10"/>
  <c r="GR52" i="10"/>
  <c r="GQ52" i="10"/>
  <c r="GP52" i="10"/>
  <c r="GO52" i="10"/>
  <c r="GN52" i="10"/>
  <c r="GM52" i="10"/>
  <c r="GL52" i="10"/>
  <c r="GK52" i="10"/>
  <c r="GJ52" i="10"/>
  <c r="GI52" i="10"/>
  <c r="GH52" i="10"/>
  <c r="GG52" i="10"/>
  <c r="GF52" i="10"/>
  <c r="GE52" i="10"/>
  <c r="GD52" i="10"/>
  <c r="GC52" i="10"/>
  <c r="GB52" i="10"/>
  <c r="GA52" i="10"/>
  <c r="FZ52" i="10"/>
  <c r="FY52" i="10"/>
  <c r="FX52" i="10"/>
  <c r="FW52" i="10"/>
  <c r="FV52" i="10"/>
  <c r="FU52" i="10"/>
  <c r="FT52" i="10"/>
  <c r="FS52" i="10"/>
  <c r="FR52" i="10"/>
  <c r="FQ52" i="10"/>
  <c r="FP52" i="10"/>
  <c r="FO52" i="10"/>
  <c r="FN52" i="10"/>
  <c r="FM52" i="10"/>
  <c r="FL52" i="10"/>
  <c r="FK52" i="10"/>
  <c r="FJ52" i="10"/>
  <c r="FI52" i="10"/>
  <c r="FH52" i="10"/>
  <c r="FG52" i="10"/>
  <c r="FF52" i="10"/>
  <c r="FE52" i="10"/>
  <c r="FD52" i="10"/>
  <c r="FC52" i="10"/>
  <c r="FB52" i="10"/>
  <c r="FA52" i="10"/>
  <c r="EZ52" i="10"/>
  <c r="EY52" i="10"/>
  <c r="EX52" i="10"/>
  <c r="EW52" i="10"/>
  <c r="EV52" i="10"/>
  <c r="EU52" i="10"/>
  <c r="ET52" i="10"/>
  <c r="ES52" i="10"/>
  <c r="ER52" i="10"/>
  <c r="EQ52" i="10"/>
  <c r="EP52" i="10"/>
  <c r="EO52" i="10"/>
  <c r="EN52" i="10"/>
  <c r="EM52" i="10"/>
  <c r="EL52" i="10"/>
  <c r="EK52" i="10"/>
  <c r="EJ52" i="10"/>
  <c r="EI52" i="10"/>
  <c r="EH52" i="10"/>
  <c r="EG52" i="10"/>
  <c r="EF52" i="10"/>
  <c r="EE52" i="10"/>
  <c r="ED52" i="10"/>
  <c r="EC52" i="10"/>
  <c r="EB52" i="10"/>
  <c r="EA52" i="10"/>
  <c r="DZ52" i="10"/>
  <c r="DY52" i="10"/>
  <c r="DX52" i="10"/>
  <c r="DW52" i="10"/>
  <c r="DV52" i="10"/>
  <c r="DU52" i="10"/>
  <c r="DT52" i="10"/>
  <c r="DS52" i="10"/>
  <c r="DR52" i="10"/>
  <c r="DQ52" i="10"/>
  <c r="DP52" i="10"/>
  <c r="DO52" i="10"/>
  <c r="DN52" i="10"/>
  <c r="DM52" i="10"/>
  <c r="DL52" i="10"/>
  <c r="DK52" i="10"/>
  <c r="DJ52" i="10"/>
  <c r="DI52" i="10"/>
  <c r="DH52" i="10"/>
  <c r="DG52" i="10"/>
  <c r="DF52" i="10"/>
  <c r="DE52" i="10"/>
  <c r="DD52" i="10"/>
  <c r="DC52" i="10"/>
  <c r="DB52" i="10"/>
  <c r="DA52" i="10"/>
  <c r="CZ52" i="10"/>
  <c r="CY52" i="10"/>
  <c r="CX52" i="10"/>
  <c r="CW52" i="10"/>
  <c r="CV52" i="10"/>
  <c r="CU52" i="10"/>
  <c r="CT52" i="10"/>
  <c r="CS52" i="10"/>
  <c r="CR52" i="10"/>
  <c r="CQ52" i="10"/>
  <c r="CP52" i="10"/>
  <c r="CO52" i="10"/>
  <c r="CN52" i="10"/>
  <c r="CM52" i="10"/>
  <c r="CL52" i="10"/>
  <c r="CK52" i="10"/>
  <c r="CJ52" i="10"/>
  <c r="CI52" i="10"/>
  <c r="CH52" i="10"/>
  <c r="CG52" i="10"/>
  <c r="CF52" i="10"/>
  <c r="CE52" i="10"/>
  <c r="CD52" i="10"/>
  <c r="CC52" i="10"/>
  <c r="CB52" i="10"/>
  <c r="CA52" i="10"/>
  <c r="BZ52" i="10"/>
  <c r="BY52" i="10"/>
  <c r="BX52" i="10"/>
  <c r="BW52" i="10"/>
  <c r="BV52" i="10"/>
  <c r="BU52" i="10"/>
  <c r="BT52" i="10"/>
  <c r="BS52" i="10"/>
  <c r="BR52" i="10"/>
  <c r="BQ52" i="10"/>
  <c r="BP52" i="10"/>
  <c r="BO52" i="10"/>
  <c r="BN52" i="10"/>
  <c r="BM52" i="10"/>
  <c r="BL52" i="10"/>
  <c r="BK52" i="10"/>
  <c r="BJ52" i="10"/>
  <c r="BI52" i="10"/>
  <c r="BH52" i="10"/>
  <c r="BG52" i="10"/>
  <c r="BF52" i="10"/>
  <c r="BE52" i="10"/>
  <c r="BD52" i="10"/>
  <c r="BC52" i="10"/>
  <c r="BB52" i="10"/>
  <c r="BA52" i="10"/>
  <c r="AZ52" i="10"/>
  <c r="AY52" i="10"/>
  <c r="AX52" i="10"/>
  <c r="AW52" i="10"/>
  <c r="AV52" i="10"/>
  <c r="AU52" i="10"/>
  <c r="AT52" i="10"/>
  <c r="AS52" i="10"/>
  <c r="AR52" i="10"/>
  <c r="AQ52" i="10"/>
  <c r="AP52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HX52" i="10" s="1"/>
  <c r="B52" i="10"/>
  <c r="HW51" i="10"/>
  <c r="HV51" i="10"/>
  <c r="HU51" i="10"/>
  <c r="HT51" i="10"/>
  <c r="HS51" i="10"/>
  <c r="HR51" i="10"/>
  <c r="HQ51" i="10"/>
  <c r="HP51" i="10"/>
  <c r="HO51" i="10"/>
  <c r="HN51" i="10"/>
  <c r="HM51" i="10"/>
  <c r="HL51" i="10"/>
  <c r="HK51" i="10"/>
  <c r="HJ51" i="10"/>
  <c r="HI51" i="10"/>
  <c r="HH51" i="10"/>
  <c r="HG51" i="10"/>
  <c r="HF51" i="10"/>
  <c r="HE51" i="10"/>
  <c r="HD51" i="10"/>
  <c r="HC51" i="10"/>
  <c r="HB51" i="10"/>
  <c r="HA51" i="10"/>
  <c r="GZ51" i="10"/>
  <c r="GY51" i="10"/>
  <c r="GX51" i="10"/>
  <c r="GW51" i="10"/>
  <c r="GV51" i="10"/>
  <c r="GU51" i="10"/>
  <c r="GT51" i="10"/>
  <c r="GS51" i="10"/>
  <c r="GR51" i="10"/>
  <c r="GQ51" i="10"/>
  <c r="GP51" i="10"/>
  <c r="GO51" i="10"/>
  <c r="GN51" i="10"/>
  <c r="GM51" i="10"/>
  <c r="GL51" i="10"/>
  <c r="GK51" i="10"/>
  <c r="GJ51" i="10"/>
  <c r="GI51" i="10"/>
  <c r="GH51" i="10"/>
  <c r="GG51" i="10"/>
  <c r="GF51" i="10"/>
  <c r="GE51" i="10"/>
  <c r="GD51" i="10"/>
  <c r="GC51" i="10"/>
  <c r="GB51" i="10"/>
  <c r="GA51" i="10"/>
  <c r="FZ51" i="10"/>
  <c r="FY51" i="10"/>
  <c r="FX51" i="10"/>
  <c r="FW51" i="10"/>
  <c r="FV51" i="10"/>
  <c r="FU51" i="10"/>
  <c r="FT51" i="10"/>
  <c r="FS51" i="10"/>
  <c r="FR51" i="10"/>
  <c r="FQ51" i="10"/>
  <c r="FP51" i="10"/>
  <c r="FO51" i="10"/>
  <c r="FN51" i="10"/>
  <c r="FM51" i="10"/>
  <c r="FL51" i="10"/>
  <c r="FK51" i="10"/>
  <c r="FJ51" i="10"/>
  <c r="FI51" i="10"/>
  <c r="FH51" i="10"/>
  <c r="FG51" i="10"/>
  <c r="FF51" i="10"/>
  <c r="FE51" i="10"/>
  <c r="FD51" i="10"/>
  <c r="FC51" i="10"/>
  <c r="FB51" i="10"/>
  <c r="FA51" i="10"/>
  <c r="EZ51" i="10"/>
  <c r="EY51" i="10"/>
  <c r="EX51" i="10"/>
  <c r="EW51" i="10"/>
  <c r="EV51" i="10"/>
  <c r="EU51" i="10"/>
  <c r="ET51" i="10"/>
  <c r="ES51" i="10"/>
  <c r="ER51" i="10"/>
  <c r="EQ51" i="10"/>
  <c r="EP51" i="10"/>
  <c r="EO51" i="10"/>
  <c r="EN51" i="10"/>
  <c r="EM51" i="10"/>
  <c r="EL51" i="10"/>
  <c r="EK51" i="10"/>
  <c r="EJ51" i="10"/>
  <c r="EI51" i="10"/>
  <c r="EH51" i="10"/>
  <c r="EG51" i="10"/>
  <c r="EF51" i="10"/>
  <c r="EE51" i="10"/>
  <c r="ED51" i="10"/>
  <c r="EC51" i="10"/>
  <c r="EB51" i="10"/>
  <c r="EA51" i="10"/>
  <c r="DZ51" i="10"/>
  <c r="DY51" i="10"/>
  <c r="DX51" i="10"/>
  <c r="DW51" i="10"/>
  <c r="DV51" i="10"/>
  <c r="DU51" i="10"/>
  <c r="DT51" i="10"/>
  <c r="DS51" i="10"/>
  <c r="DR51" i="10"/>
  <c r="DQ51" i="10"/>
  <c r="DP51" i="10"/>
  <c r="DO51" i="10"/>
  <c r="DN51" i="10"/>
  <c r="DM51" i="10"/>
  <c r="DL51" i="10"/>
  <c r="DK51" i="10"/>
  <c r="DJ51" i="10"/>
  <c r="DI51" i="10"/>
  <c r="DH51" i="10"/>
  <c r="DG51" i="10"/>
  <c r="DF51" i="10"/>
  <c r="DE51" i="10"/>
  <c r="DD51" i="10"/>
  <c r="DC51" i="10"/>
  <c r="DB51" i="10"/>
  <c r="DA51" i="10"/>
  <c r="CZ51" i="10"/>
  <c r="CY51" i="10"/>
  <c r="CX51" i="10"/>
  <c r="CW51" i="10"/>
  <c r="CV51" i="10"/>
  <c r="CU51" i="10"/>
  <c r="CT51" i="10"/>
  <c r="CS51" i="10"/>
  <c r="CR51" i="10"/>
  <c r="CQ51" i="10"/>
  <c r="CP51" i="10"/>
  <c r="CO51" i="10"/>
  <c r="CN51" i="10"/>
  <c r="CM51" i="10"/>
  <c r="CL51" i="10"/>
  <c r="CK51" i="10"/>
  <c r="CJ51" i="10"/>
  <c r="CI51" i="10"/>
  <c r="CH51" i="10"/>
  <c r="CG51" i="10"/>
  <c r="CF51" i="10"/>
  <c r="CE51" i="10"/>
  <c r="CD51" i="10"/>
  <c r="CC51" i="10"/>
  <c r="CB51" i="10"/>
  <c r="CA51" i="10"/>
  <c r="BZ51" i="10"/>
  <c r="BY51" i="10"/>
  <c r="BX51" i="10"/>
  <c r="BW51" i="10"/>
  <c r="BV51" i="10"/>
  <c r="BU51" i="10"/>
  <c r="BT51" i="10"/>
  <c r="BS51" i="10"/>
  <c r="BR51" i="10"/>
  <c r="BQ51" i="10"/>
  <c r="BP51" i="10"/>
  <c r="BO51" i="10"/>
  <c r="BN51" i="10"/>
  <c r="BM51" i="10"/>
  <c r="BL51" i="10"/>
  <c r="BK51" i="10"/>
  <c r="BJ51" i="10"/>
  <c r="BI51" i="10"/>
  <c r="BH51" i="10"/>
  <c r="BG51" i="10"/>
  <c r="BF51" i="10"/>
  <c r="BE51" i="10"/>
  <c r="BD51" i="10"/>
  <c r="BC51" i="10"/>
  <c r="BB51" i="10"/>
  <c r="BA51" i="10"/>
  <c r="AZ51" i="10"/>
  <c r="AY51" i="10"/>
  <c r="AX51" i="10"/>
  <c r="AW51" i="10"/>
  <c r="AV51" i="10"/>
  <c r="AU51" i="10"/>
  <c r="AT51" i="10"/>
  <c r="AS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HX51" i="10" s="1"/>
  <c r="HW50" i="10"/>
  <c r="HV50" i="10"/>
  <c r="HU50" i="10"/>
  <c r="HT50" i="10"/>
  <c r="HS50" i="10"/>
  <c r="HR50" i="10"/>
  <c r="HQ50" i="10"/>
  <c r="HP50" i="10"/>
  <c r="HO50" i="10"/>
  <c r="HN50" i="10"/>
  <c r="HM50" i="10"/>
  <c r="HL50" i="10"/>
  <c r="HK50" i="10"/>
  <c r="HJ50" i="10"/>
  <c r="HI50" i="10"/>
  <c r="HH50" i="10"/>
  <c r="HG50" i="10"/>
  <c r="HF50" i="10"/>
  <c r="HE50" i="10"/>
  <c r="HD50" i="10"/>
  <c r="HC50" i="10"/>
  <c r="HB50" i="10"/>
  <c r="HA50" i="10"/>
  <c r="GZ50" i="10"/>
  <c r="GY50" i="10"/>
  <c r="GX50" i="10"/>
  <c r="GW50" i="10"/>
  <c r="GV50" i="10"/>
  <c r="GU50" i="10"/>
  <c r="GT50" i="10"/>
  <c r="GS50" i="10"/>
  <c r="GR50" i="10"/>
  <c r="GQ50" i="10"/>
  <c r="GP50" i="10"/>
  <c r="GO50" i="10"/>
  <c r="GN50" i="10"/>
  <c r="GM50" i="10"/>
  <c r="GL50" i="10"/>
  <c r="GK50" i="10"/>
  <c r="GJ50" i="10"/>
  <c r="GI50" i="10"/>
  <c r="GH50" i="10"/>
  <c r="GG50" i="10"/>
  <c r="GF50" i="10"/>
  <c r="GE50" i="10"/>
  <c r="GD50" i="10"/>
  <c r="GC50" i="10"/>
  <c r="GB50" i="10"/>
  <c r="GA50" i="10"/>
  <c r="FZ50" i="10"/>
  <c r="FY50" i="10"/>
  <c r="FX50" i="10"/>
  <c r="FW50" i="10"/>
  <c r="FV50" i="10"/>
  <c r="FU50" i="10"/>
  <c r="FT50" i="10"/>
  <c r="FS50" i="10"/>
  <c r="FR50" i="10"/>
  <c r="FQ50" i="10"/>
  <c r="FP50" i="10"/>
  <c r="FO50" i="10"/>
  <c r="FN50" i="10"/>
  <c r="FM50" i="10"/>
  <c r="FL50" i="10"/>
  <c r="FK50" i="10"/>
  <c r="FJ50" i="10"/>
  <c r="FI50" i="10"/>
  <c r="FH50" i="10"/>
  <c r="FG50" i="10"/>
  <c r="FF50" i="10"/>
  <c r="FE50" i="10"/>
  <c r="FD50" i="10"/>
  <c r="FC50" i="10"/>
  <c r="O61" i="10" s="1"/>
  <c r="FB50" i="10"/>
  <c r="FA50" i="10"/>
  <c r="EZ50" i="10"/>
  <c r="EY50" i="10"/>
  <c r="EX50" i="10"/>
  <c r="EW50" i="10"/>
  <c r="EV50" i="10"/>
  <c r="EU50" i="10"/>
  <c r="ET50" i="10"/>
  <c r="ES50" i="10"/>
  <c r="ER50" i="10"/>
  <c r="EQ50" i="10"/>
  <c r="EP50" i="10"/>
  <c r="EO50" i="10"/>
  <c r="EN50" i="10"/>
  <c r="EM50" i="10"/>
  <c r="EL50" i="10"/>
  <c r="EK50" i="10"/>
  <c r="EJ50" i="10"/>
  <c r="EI50" i="10"/>
  <c r="EH50" i="10"/>
  <c r="EG50" i="10"/>
  <c r="EF50" i="10"/>
  <c r="EE50" i="10"/>
  <c r="ED50" i="10"/>
  <c r="EC50" i="10"/>
  <c r="EB50" i="10"/>
  <c r="EA50" i="10"/>
  <c r="DZ50" i="10"/>
  <c r="DY50" i="10"/>
  <c r="DX50" i="10"/>
  <c r="DW50" i="10"/>
  <c r="DV50" i="10"/>
  <c r="DU50" i="10"/>
  <c r="DT50" i="10"/>
  <c r="DS50" i="10"/>
  <c r="DR50" i="10"/>
  <c r="DQ50" i="10"/>
  <c r="DP50" i="10"/>
  <c r="DO50" i="10"/>
  <c r="DN50" i="10"/>
  <c r="DM50" i="10"/>
  <c r="DL50" i="10"/>
  <c r="DK50" i="10"/>
  <c r="DJ50" i="10"/>
  <c r="DI50" i="10"/>
  <c r="DH50" i="10"/>
  <c r="DG50" i="10"/>
  <c r="DF50" i="10"/>
  <c r="DE50" i="10"/>
  <c r="DD50" i="10"/>
  <c r="DC50" i="10"/>
  <c r="DB50" i="10"/>
  <c r="DA50" i="10"/>
  <c r="CZ50" i="10"/>
  <c r="CY50" i="10"/>
  <c r="CX50" i="10"/>
  <c r="CW50" i="10"/>
  <c r="CV50" i="10"/>
  <c r="CU50" i="10"/>
  <c r="CT50" i="10"/>
  <c r="CS50" i="10"/>
  <c r="CR50" i="10"/>
  <c r="CQ50" i="10"/>
  <c r="CP50" i="10"/>
  <c r="CO50" i="10"/>
  <c r="CN50" i="10"/>
  <c r="CM50" i="10"/>
  <c r="CL50" i="10"/>
  <c r="CK50" i="10"/>
  <c r="CJ50" i="10"/>
  <c r="CI50" i="10"/>
  <c r="CH50" i="10"/>
  <c r="CG50" i="10"/>
  <c r="CF50" i="10"/>
  <c r="CE50" i="10"/>
  <c r="CD50" i="10"/>
  <c r="CC50" i="10"/>
  <c r="CB50" i="10"/>
  <c r="CA50" i="10"/>
  <c r="BZ50" i="10"/>
  <c r="BY50" i="10"/>
  <c r="BX50" i="10"/>
  <c r="BW50" i="10"/>
  <c r="BV50" i="10"/>
  <c r="BU50" i="10"/>
  <c r="BT50" i="10"/>
  <c r="BS50" i="10"/>
  <c r="BR50" i="10"/>
  <c r="BQ50" i="10"/>
  <c r="BP50" i="10"/>
  <c r="BO50" i="10"/>
  <c r="BN50" i="10"/>
  <c r="BM50" i="10"/>
  <c r="BL50" i="10"/>
  <c r="BK50" i="10"/>
  <c r="BJ50" i="10"/>
  <c r="BI50" i="10"/>
  <c r="BH50" i="10"/>
  <c r="BG50" i="10"/>
  <c r="BF50" i="10"/>
  <c r="BE50" i="10"/>
  <c r="BD50" i="10"/>
  <c r="BC50" i="10"/>
  <c r="BB50" i="10"/>
  <c r="BA50" i="10"/>
  <c r="AZ50" i="10"/>
  <c r="AY50" i="10"/>
  <c r="AX50" i="10"/>
  <c r="AW50" i="10"/>
  <c r="AV50" i="10"/>
  <c r="AU50" i="10"/>
  <c r="AT50" i="10"/>
  <c r="AS50" i="10"/>
  <c r="AR50" i="10"/>
  <c r="AQ50" i="10"/>
  <c r="AP50" i="10"/>
  <c r="AO50" i="10"/>
  <c r="AN50" i="10"/>
  <c r="AM50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D61" i="10" s="1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HW49" i="10"/>
  <c r="HV49" i="10"/>
  <c r="HU49" i="10"/>
  <c r="HT49" i="10"/>
  <c r="HS49" i="10"/>
  <c r="HR49" i="10"/>
  <c r="HQ49" i="10"/>
  <c r="HP49" i="10"/>
  <c r="HO49" i="10"/>
  <c r="HN49" i="10"/>
  <c r="HM49" i="10"/>
  <c r="HL49" i="10"/>
  <c r="HK49" i="10"/>
  <c r="HJ49" i="10"/>
  <c r="HI49" i="10"/>
  <c r="HH49" i="10"/>
  <c r="HG49" i="10"/>
  <c r="HF49" i="10"/>
  <c r="HE49" i="10"/>
  <c r="HD49" i="10"/>
  <c r="HC49" i="10"/>
  <c r="HB49" i="10"/>
  <c r="HA49" i="10"/>
  <c r="GZ49" i="10"/>
  <c r="GY49" i="10"/>
  <c r="GX49" i="10"/>
  <c r="GW49" i="10"/>
  <c r="GV49" i="10"/>
  <c r="GU49" i="10"/>
  <c r="GT49" i="10"/>
  <c r="GS49" i="10"/>
  <c r="GR49" i="10"/>
  <c r="GQ49" i="10"/>
  <c r="GP49" i="10"/>
  <c r="GO49" i="10"/>
  <c r="GN49" i="10"/>
  <c r="GM49" i="10"/>
  <c r="GL49" i="10"/>
  <c r="GK49" i="10"/>
  <c r="GJ49" i="10"/>
  <c r="GI49" i="10"/>
  <c r="GH49" i="10"/>
  <c r="GG49" i="10"/>
  <c r="GF49" i="10"/>
  <c r="GE49" i="10"/>
  <c r="GD49" i="10"/>
  <c r="GC49" i="10"/>
  <c r="GB49" i="10"/>
  <c r="GA49" i="10"/>
  <c r="FZ49" i="10"/>
  <c r="FY49" i="10"/>
  <c r="FX49" i="10"/>
  <c r="FW49" i="10"/>
  <c r="FV49" i="10"/>
  <c r="FU49" i="10"/>
  <c r="FT49" i="10"/>
  <c r="FS49" i="10"/>
  <c r="FR49" i="10"/>
  <c r="FQ49" i="10"/>
  <c r="FP49" i="10"/>
  <c r="FO49" i="10"/>
  <c r="FN49" i="10"/>
  <c r="FM49" i="10"/>
  <c r="FL49" i="10"/>
  <c r="FK49" i="10"/>
  <c r="FJ49" i="10"/>
  <c r="FI49" i="10"/>
  <c r="FH49" i="10"/>
  <c r="FG49" i="10"/>
  <c r="FF49" i="10"/>
  <c r="FE49" i="10"/>
  <c r="FD49" i="10"/>
  <c r="FC49" i="10"/>
  <c r="FB49" i="10"/>
  <c r="FA49" i="10"/>
  <c r="EZ49" i="10"/>
  <c r="EY49" i="10"/>
  <c r="EX49" i="10"/>
  <c r="EW49" i="10"/>
  <c r="EV49" i="10"/>
  <c r="EU49" i="10"/>
  <c r="ET49" i="10"/>
  <c r="ES49" i="10"/>
  <c r="ER49" i="10"/>
  <c r="EQ49" i="10"/>
  <c r="EP49" i="10"/>
  <c r="EO49" i="10"/>
  <c r="EN49" i="10"/>
  <c r="EM49" i="10"/>
  <c r="EL49" i="10"/>
  <c r="EK49" i="10"/>
  <c r="EJ49" i="10"/>
  <c r="EI49" i="10"/>
  <c r="EH49" i="10"/>
  <c r="EG49" i="10"/>
  <c r="EF49" i="10"/>
  <c r="EE49" i="10"/>
  <c r="ED49" i="10"/>
  <c r="EC49" i="10"/>
  <c r="EB49" i="10"/>
  <c r="EA49" i="10"/>
  <c r="DZ49" i="10"/>
  <c r="DY49" i="10"/>
  <c r="DX49" i="10"/>
  <c r="DW49" i="10"/>
  <c r="DV49" i="10"/>
  <c r="DU49" i="10"/>
  <c r="DT49" i="10"/>
  <c r="DS49" i="10"/>
  <c r="DR49" i="10"/>
  <c r="DQ49" i="10"/>
  <c r="DP49" i="10"/>
  <c r="DO49" i="10"/>
  <c r="DN49" i="10"/>
  <c r="DM49" i="10"/>
  <c r="DL49" i="10"/>
  <c r="DK49" i="10"/>
  <c r="DJ49" i="10"/>
  <c r="DI49" i="10"/>
  <c r="DH49" i="10"/>
  <c r="DG49" i="10"/>
  <c r="DF49" i="10"/>
  <c r="DE49" i="10"/>
  <c r="DD49" i="10"/>
  <c r="DC49" i="10"/>
  <c r="DB49" i="10"/>
  <c r="DA49" i="10"/>
  <c r="CZ49" i="10"/>
  <c r="CY49" i="10"/>
  <c r="CX49" i="10"/>
  <c r="CW49" i="10"/>
  <c r="CV49" i="10"/>
  <c r="CU49" i="10"/>
  <c r="CT49" i="10"/>
  <c r="CS49" i="10"/>
  <c r="CR49" i="10"/>
  <c r="CQ49" i="10"/>
  <c r="CP49" i="10"/>
  <c r="CO49" i="10"/>
  <c r="CN49" i="10"/>
  <c r="CM49" i="10"/>
  <c r="CL49" i="10"/>
  <c r="CK49" i="10"/>
  <c r="CJ49" i="10"/>
  <c r="CI49" i="10"/>
  <c r="CH49" i="10"/>
  <c r="CG49" i="10"/>
  <c r="CF49" i="10"/>
  <c r="CE49" i="10"/>
  <c r="CD49" i="10"/>
  <c r="CC49" i="10"/>
  <c r="CB49" i="10"/>
  <c r="CA49" i="10"/>
  <c r="BZ49" i="10"/>
  <c r="BY49" i="10"/>
  <c r="BX49" i="10"/>
  <c r="BW49" i="10"/>
  <c r="BV49" i="10"/>
  <c r="BU49" i="10"/>
  <c r="BT49" i="10"/>
  <c r="BS49" i="10"/>
  <c r="BR49" i="10"/>
  <c r="BQ49" i="10"/>
  <c r="BP49" i="10"/>
  <c r="BO49" i="10"/>
  <c r="BN49" i="10"/>
  <c r="BM49" i="10"/>
  <c r="BL49" i="10"/>
  <c r="BK49" i="10"/>
  <c r="BJ49" i="10"/>
  <c r="BI49" i="10"/>
  <c r="BH49" i="10"/>
  <c r="BG49" i="10"/>
  <c r="BF49" i="10"/>
  <c r="BE49" i="10"/>
  <c r="BD49" i="10"/>
  <c r="BC49" i="10"/>
  <c r="BB49" i="10"/>
  <c r="BA49" i="10"/>
  <c r="AZ49" i="10"/>
  <c r="AY49" i="10"/>
  <c r="AX49" i="10"/>
  <c r="AW49" i="10"/>
  <c r="AV49" i="10"/>
  <c r="AU49" i="10"/>
  <c r="AT49" i="10"/>
  <c r="AS49" i="10"/>
  <c r="AR49" i="10"/>
  <c r="AQ49" i="10"/>
  <c r="AP49" i="10"/>
  <c r="AO49" i="10"/>
  <c r="AN49" i="10"/>
  <c r="AM49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HX49" i="10" s="1"/>
  <c r="C49" i="10"/>
  <c r="B49" i="10"/>
  <c r="HW48" i="10"/>
  <c r="HV48" i="10"/>
  <c r="HU48" i="10"/>
  <c r="HT48" i="10"/>
  <c r="HS48" i="10"/>
  <c r="HR48" i="10"/>
  <c r="HQ48" i="10"/>
  <c r="HP48" i="10"/>
  <c r="HO48" i="10"/>
  <c r="HN48" i="10"/>
  <c r="HM48" i="10"/>
  <c r="HL48" i="10"/>
  <c r="HK48" i="10"/>
  <c r="HJ48" i="10"/>
  <c r="HI48" i="10"/>
  <c r="HH48" i="10"/>
  <c r="HG48" i="10"/>
  <c r="HF48" i="10"/>
  <c r="HE48" i="10"/>
  <c r="HD48" i="10"/>
  <c r="HC48" i="10"/>
  <c r="HB48" i="10"/>
  <c r="HA48" i="10"/>
  <c r="GZ48" i="10"/>
  <c r="GY48" i="10"/>
  <c r="GX48" i="10"/>
  <c r="GW48" i="10"/>
  <c r="GV48" i="10"/>
  <c r="GU48" i="10"/>
  <c r="GT48" i="10"/>
  <c r="GS48" i="10"/>
  <c r="GR48" i="10"/>
  <c r="GQ48" i="10"/>
  <c r="GP48" i="10"/>
  <c r="GO48" i="10"/>
  <c r="GN48" i="10"/>
  <c r="GM48" i="10"/>
  <c r="GL48" i="10"/>
  <c r="GK48" i="10"/>
  <c r="GJ48" i="10"/>
  <c r="GI48" i="10"/>
  <c r="GH48" i="10"/>
  <c r="GG48" i="10"/>
  <c r="GF48" i="10"/>
  <c r="GE48" i="10"/>
  <c r="GD48" i="10"/>
  <c r="GC48" i="10"/>
  <c r="GB48" i="10"/>
  <c r="GA48" i="10"/>
  <c r="FZ48" i="10"/>
  <c r="FY48" i="10"/>
  <c r="FX48" i="10"/>
  <c r="FW48" i="10"/>
  <c r="FV48" i="10"/>
  <c r="FU48" i="10"/>
  <c r="FT48" i="10"/>
  <c r="FS48" i="10"/>
  <c r="FR48" i="10"/>
  <c r="FQ48" i="10"/>
  <c r="FP48" i="10"/>
  <c r="FO48" i="10"/>
  <c r="FN48" i="10"/>
  <c r="FM48" i="10"/>
  <c r="FL48" i="10"/>
  <c r="FK48" i="10"/>
  <c r="FJ48" i="10"/>
  <c r="FI48" i="10"/>
  <c r="FH48" i="10"/>
  <c r="FG48" i="10"/>
  <c r="FF48" i="10"/>
  <c r="FE48" i="10"/>
  <c r="FD48" i="10"/>
  <c r="FC48" i="10"/>
  <c r="FB48" i="10"/>
  <c r="FA48" i="10"/>
  <c r="EZ48" i="10"/>
  <c r="EY48" i="10"/>
  <c r="EX48" i="10"/>
  <c r="EW48" i="10"/>
  <c r="EV48" i="10"/>
  <c r="EU48" i="10"/>
  <c r="ET48" i="10"/>
  <c r="ES48" i="10"/>
  <c r="ER48" i="10"/>
  <c r="EQ48" i="10"/>
  <c r="EP48" i="10"/>
  <c r="EO48" i="10"/>
  <c r="EN48" i="10"/>
  <c r="EM48" i="10"/>
  <c r="EL48" i="10"/>
  <c r="EK48" i="10"/>
  <c r="EJ48" i="10"/>
  <c r="EI48" i="10"/>
  <c r="EH48" i="10"/>
  <c r="EG48" i="10"/>
  <c r="EF48" i="10"/>
  <c r="EE48" i="10"/>
  <c r="ED48" i="10"/>
  <c r="EC48" i="10"/>
  <c r="EB48" i="10"/>
  <c r="EA48" i="10"/>
  <c r="DZ48" i="10"/>
  <c r="DY48" i="10"/>
  <c r="DX48" i="10"/>
  <c r="DW48" i="10"/>
  <c r="DV48" i="10"/>
  <c r="DU48" i="10"/>
  <c r="DT48" i="10"/>
  <c r="DS48" i="10"/>
  <c r="DR48" i="10"/>
  <c r="DQ48" i="10"/>
  <c r="DP48" i="10"/>
  <c r="DO48" i="10"/>
  <c r="DN48" i="10"/>
  <c r="DM48" i="10"/>
  <c r="DL48" i="10"/>
  <c r="DK48" i="10"/>
  <c r="DJ48" i="10"/>
  <c r="DI48" i="10"/>
  <c r="DH48" i="10"/>
  <c r="DG48" i="10"/>
  <c r="DF48" i="10"/>
  <c r="DE48" i="10"/>
  <c r="DD48" i="10"/>
  <c r="DC48" i="10"/>
  <c r="DB48" i="10"/>
  <c r="DA48" i="10"/>
  <c r="CZ48" i="10"/>
  <c r="CY48" i="10"/>
  <c r="CX48" i="10"/>
  <c r="CW48" i="10"/>
  <c r="CV48" i="10"/>
  <c r="CU48" i="10"/>
  <c r="CT48" i="10"/>
  <c r="CS48" i="10"/>
  <c r="CR48" i="10"/>
  <c r="CQ48" i="10"/>
  <c r="CP48" i="10"/>
  <c r="CO48" i="10"/>
  <c r="CN48" i="10"/>
  <c r="CM48" i="10"/>
  <c r="CL48" i="10"/>
  <c r="CK48" i="10"/>
  <c r="CJ48" i="10"/>
  <c r="CI48" i="10"/>
  <c r="CH48" i="10"/>
  <c r="CG48" i="10"/>
  <c r="CF48" i="10"/>
  <c r="CE48" i="10"/>
  <c r="CD48" i="10"/>
  <c r="CC48" i="10"/>
  <c r="CB48" i="10"/>
  <c r="CA48" i="10"/>
  <c r="BZ48" i="10"/>
  <c r="BY48" i="10"/>
  <c r="BX48" i="10"/>
  <c r="BW48" i="10"/>
  <c r="BV48" i="10"/>
  <c r="BU48" i="10"/>
  <c r="BT48" i="10"/>
  <c r="BS48" i="10"/>
  <c r="BR48" i="10"/>
  <c r="BQ48" i="10"/>
  <c r="BP48" i="10"/>
  <c r="BO48" i="10"/>
  <c r="BN48" i="10"/>
  <c r="BM48" i="10"/>
  <c r="BL48" i="10"/>
  <c r="BK48" i="10"/>
  <c r="BJ48" i="10"/>
  <c r="BI48" i="10"/>
  <c r="BH48" i="10"/>
  <c r="BG48" i="10"/>
  <c r="BF48" i="10"/>
  <c r="BE48" i="10"/>
  <c r="BD48" i="10"/>
  <c r="BC48" i="10"/>
  <c r="BB48" i="10"/>
  <c r="BA48" i="10"/>
  <c r="AZ48" i="10"/>
  <c r="AY48" i="10"/>
  <c r="AX48" i="10"/>
  <c r="AW48" i="10"/>
  <c r="AV48" i="10"/>
  <c r="AU48" i="10"/>
  <c r="AT48" i="10"/>
  <c r="AS48" i="10"/>
  <c r="AR48" i="10"/>
  <c r="AQ48" i="10"/>
  <c r="AP48" i="10"/>
  <c r="AO48" i="10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HW47" i="10"/>
  <c r="HV47" i="10"/>
  <c r="HU47" i="10"/>
  <c r="HT47" i="10"/>
  <c r="HS47" i="10"/>
  <c r="HR47" i="10"/>
  <c r="HQ47" i="10"/>
  <c r="HP47" i="10"/>
  <c r="HO47" i="10"/>
  <c r="HN47" i="10"/>
  <c r="HM47" i="10"/>
  <c r="HL47" i="10"/>
  <c r="HK47" i="10"/>
  <c r="HJ47" i="10"/>
  <c r="HI47" i="10"/>
  <c r="HH47" i="10"/>
  <c r="HG47" i="10"/>
  <c r="HF47" i="10"/>
  <c r="HE47" i="10"/>
  <c r="HD47" i="10"/>
  <c r="HC47" i="10"/>
  <c r="HB47" i="10"/>
  <c r="HA47" i="10"/>
  <c r="GZ47" i="10"/>
  <c r="GY47" i="10"/>
  <c r="GX47" i="10"/>
  <c r="GW47" i="10"/>
  <c r="GV47" i="10"/>
  <c r="GU47" i="10"/>
  <c r="GT47" i="10"/>
  <c r="GS47" i="10"/>
  <c r="GR47" i="10"/>
  <c r="GQ47" i="10"/>
  <c r="GP47" i="10"/>
  <c r="GO47" i="10"/>
  <c r="GN47" i="10"/>
  <c r="GM47" i="10"/>
  <c r="GL47" i="10"/>
  <c r="GK47" i="10"/>
  <c r="GJ47" i="10"/>
  <c r="GI47" i="10"/>
  <c r="GH47" i="10"/>
  <c r="GG47" i="10"/>
  <c r="GF47" i="10"/>
  <c r="GE47" i="10"/>
  <c r="GD47" i="10"/>
  <c r="GC47" i="10"/>
  <c r="GB47" i="10"/>
  <c r="GA47" i="10"/>
  <c r="FZ47" i="10"/>
  <c r="FY47" i="10"/>
  <c r="FX47" i="10"/>
  <c r="FW47" i="10"/>
  <c r="FV47" i="10"/>
  <c r="FU47" i="10"/>
  <c r="FT47" i="10"/>
  <c r="FS47" i="10"/>
  <c r="FR47" i="10"/>
  <c r="FQ47" i="10"/>
  <c r="FP47" i="10"/>
  <c r="FO47" i="10"/>
  <c r="FN47" i="10"/>
  <c r="FM47" i="10"/>
  <c r="FL47" i="10"/>
  <c r="FK47" i="10"/>
  <c r="FJ47" i="10"/>
  <c r="FI47" i="10"/>
  <c r="FH47" i="10"/>
  <c r="FG47" i="10"/>
  <c r="FF47" i="10"/>
  <c r="FE47" i="10"/>
  <c r="FD47" i="10"/>
  <c r="FC47" i="10"/>
  <c r="FB47" i="10"/>
  <c r="FA47" i="10"/>
  <c r="EZ47" i="10"/>
  <c r="EY47" i="10"/>
  <c r="EX47" i="10"/>
  <c r="EW47" i="10"/>
  <c r="EV47" i="10"/>
  <c r="EU47" i="10"/>
  <c r="ET47" i="10"/>
  <c r="ES47" i="10"/>
  <c r="ER47" i="10"/>
  <c r="EQ47" i="10"/>
  <c r="EP47" i="10"/>
  <c r="EO47" i="10"/>
  <c r="EN47" i="10"/>
  <c r="EM47" i="10"/>
  <c r="EL47" i="10"/>
  <c r="EK47" i="10"/>
  <c r="EJ47" i="10"/>
  <c r="EI47" i="10"/>
  <c r="EH47" i="10"/>
  <c r="EG47" i="10"/>
  <c r="EF47" i="10"/>
  <c r="EE47" i="10"/>
  <c r="ED47" i="10"/>
  <c r="EC47" i="10"/>
  <c r="EB47" i="10"/>
  <c r="EA47" i="10"/>
  <c r="DZ47" i="10"/>
  <c r="DY47" i="10"/>
  <c r="DX47" i="10"/>
  <c r="DW47" i="10"/>
  <c r="DV47" i="10"/>
  <c r="DU47" i="10"/>
  <c r="DT47" i="10"/>
  <c r="DS47" i="10"/>
  <c r="DR47" i="10"/>
  <c r="DQ47" i="10"/>
  <c r="DP47" i="10"/>
  <c r="DO47" i="10"/>
  <c r="DN47" i="10"/>
  <c r="DM47" i="10"/>
  <c r="DL47" i="10"/>
  <c r="DK47" i="10"/>
  <c r="DJ47" i="10"/>
  <c r="DI47" i="10"/>
  <c r="DH47" i="10"/>
  <c r="DG47" i="10"/>
  <c r="DF47" i="10"/>
  <c r="DE47" i="10"/>
  <c r="DD47" i="10"/>
  <c r="DC47" i="10"/>
  <c r="DB47" i="10"/>
  <c r="DA47" i="10"/>
  <c r="CZ47" i="10"/>
  <c r="CY47" i="10"/>
  <c r="CX47" i="10"/>
  <c r="CW47" i="10"/>
  <c r="CV47" i="10"/>
  <c r="CU47" i="10"/>
  <c r="CT47" i="10"/>
  <c r="CS47" i="10"/>
  <c r="CR47" i="10"/>
  <c r="CQ47" i="10"/>
  <c r="CP47" i="10"/>
  <c r="CO47" i="10"/>
  <c r="CN47" i="10"/>
  <c r="CM47" i="10"/>
  <c r="CL47" i="10"/>
  <c r="CK47" i="10"/>
  <c r="CJ47" i="10"/>
  <c r="CI47" i="10"/>
  <c r="CH47" i="10"/>
  <c r="CG47" i="10"/>
  <c r="CF47" i="10"/>
  <c r="CE47" i="10"/>
  <c r="CD47" i="10"/>
  <c r="CC47" i="10"/>
  <c r="CB47" i="10"/>
  <c r="CA47" i="10"/>
  <c r="BZ47" i="10"/>
  <c r="BY47" i="10"/>
  <c r="BX47" i="10"/>
  <c r="BW47" i="10"/>
  <c r="BV47" i="10"/>
  <c r="BU47" i="10"/>
  <c r="BT47" i="10"/>
  <c r="BS47" i="10"/>
  <c r="BR47" i="10"/>
  <c r="BQ47" i="10"/>
  <c r="BP47" i="10"/>
  <c r="BO47" i="10"/>
  <c r="BN47" i="10"/>
  <c r="BM47" i="10"/>
  <c r="BL47" i="10"/>
  <c r="BK47" i="10"/>
  <c r="BJ47" i="10"/>
  <c r="BI47" i="10"/>
  <c r="BH47" i="10"/>
  <c r="BG47" i="10"/>
  <c r="BF47" i="10"/>
  <c r="BE47" i="10"/>
  <c r="BD47" i="10"/>
  <c r="BC47" i="10"/>
  <c r="BB47" i="10"/>
  <c r="BA47" i="10"/>
  <c r="AZ47" i="10"/>
  <c r="AY47" i="10"/>
  <c r="AX47" i="10"/>
  <c r="AW47" i="10"/>
  <c r="AV47" i="10"/>
  <c r="AU47" i="10"/>
  <c r="AT47" i="10"/>
  <c r="AS47" i="10"/>
  <c r="AR47" i="10"/>
  <c r="AQ47" i="10"/>
  <c r="AP47" i="10"/>
  <c r="AO47" i="10"/>
  <c r="AN47" i="10"/>
  <c r="AM47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HX47" i="10" s="1"/>
  <c r="C47" i="10"/>
  <c r="B47" i="10"/>
  <c r="HW46" i="10"/>
  <c r="HV46" i="10"/>
  <c r="HU46" i="10"/>
  <c r="HT46" i="10"/>
  <c r="HS46" i="10"/>
  <c r="HR46" i="10"/>
  <c r="HQ46" i="10"/>
  <c r="HP46" i="10"/>
  <c r="HO46" i="10"/>
  <c r="HN46" i="10"/>
  <c r="HM46" i="10"/>
  <c r="HL46" i="10"/>
  <c r="HK46" i="10"/>
  <c r="HJ46" i="10"/>
  <c r="HI46" i="10"/>
  <c r="HH46" i="10"/>
  <c r="HG46" i="10"/>
  <c r="HF46" i="10"/>
  <c r="HE46" i="10"/>
  <c r="HD46" i="10"/>
  <c r="HC46" i="10"/>
  <c r="HB46" i="10"/>
  <c r="HA46" i="10"/>
  <c r="GZ46" i="10"/>
  <c r="GY46" i="10"/>
  <c r="GX46" i="10"/>
  <c r="GW46" i="10"/>
  <c r="GV46" i="10"/>
  <c r="GU46" i="10"/>
  <c r="GT46" i="10"/>
  <c r="GS46" i="10"/>
  <c r="GR46" i="10"/>
  <c r="GQ46" i="10"/>
  <c r="GP46" i="10"/>
  <c r="GO46" i="10"/>
  <c r="GN46" i="10"/>
  <c r="GM46" i="10"/>
  <c r="GL46" i="10"/>
  <c r="GK46" i="10"/>
  <c r="GJ46" i="10"/>
  <c r="GI46" i="10"/>
  <c r="GH46" i="10"/>
  <c r="GG46" i="10"/>
  <c r="GF46" i="10"/>
  <c r="GE46" i="10"/>
  <c r="GD46" i="10"/>
  <c r="GC46" i="10"/>
  <c r="GB46" i="10"/>
  <c r="GA46" i="10"/>
  <c r="FZ46" i="10"/>
  <c r="FY46" i="10"/>
  <c r="FX46" i="10"/>
  <c r="FW46" i="10"/>
  <c r="FV46" i="10"/>
  <c r="FU46" i="10"/>
  <c r="FT46" i="10"/>
  <c r="FS46" i="10"/>
  <c r="FR46" i="10"/>
  <c r="FQ46" i="10"/>
  <c r="FP46" i="10"/>
  <c r="FO46" i="10"/>
  <c r="FN46" i="10"/>
  <c r="FM46" i="10"/>
  <c r="FL46" i="10"/>
  <c r="FK46" i="10"/>
  <c r="FJ46" i="10"/>
  <c r="FI46" i="10"/>
  <c r="FH46" i="10"/>
  <c r="FG46" i="10"/>
  <c r="FF46" i="10"/>
  <c r="FE46" i="10"/>
  <c r="FD46" i="10"/>
  <c r="FC46" i="10"/>
  <c r="FB46" i="10"/>
  <c r="FA46" i="10"/>
  <c r="EZ46" i="10"/>
  <c r="EY46" i="10"/>
  <c r="EX46" i="10"/>
  <c r="EW46" i="10"/>
  <c r="EV46" i="10"/>
  <c r="EU46" i="10"/>
  <c r="ET46" i="10"/>
  <c r="ES46" i="10"/>
  <c r="ER46" i="10"/>
  <c r="EQ46" i="10"/>
  <c r="EP46" i="10"/>
  <c r="EO46" i="10"/>
  <c r="EN46" i="10"/>
  <c r="EM46" i="10"/>
  <c r="EL46" i="10"/>
  <c r="EK46" i="10"/>
  <c r="EJ46" i="10"/>
  <c r="EI46" i="10"/>
  <c r="EH46" i="10"/>
  <c r="EG46" i="10"/>
  <c r="EF46" i="10"/>
  <c r="EE46" i="10"/>
  <c r="ED46" i="10"/>
  <c r="EC46" i="10"/>
  <c r="EB46" i="10"/>
  <c r="EA46" i="10"/>
  <c r="DZ46" i="10"/>
  <c r="DY46" i="10"/>
  <c r="DX46" i="10"/>
  <c r="DW46" i="10"/>
  <c r="DV46" i="10"/>
  <c r="DU46" i="10"/>
  <c r="DT46" i="10"/>
  <c r="DS46" i="10"/>
  <c r="DR46" i="10"/>
  <c r="DQ46" i="10"/>
  <c r="DP46" i="10"/>
  <c r="DO46" i="10"/>
  <c r="DN46" i="10"/>
  <c r="DM46" i="10"/>
  <c r="DL46" i="10"/>
  <c r="DK46" i="10"/>
  <c r="DJ46" i="10"/>
  <c r="DI46" i="10"/>
  <c r="DH46" i="10"/>
  <c r="DG46" i="10"/>
  <c r="DF46" i="10"/>
  <c r="DE46" i="10"/>
  <c r="DD46" i="10"/>
  <c r="DC46" i="10"/>
  <c r="DB46" i="10"/>
  <c r="DA46" i="10"/>
  <c r="CZ46" i="10"/>
  <c r="CY46" i="10"/>
  <c r="CX46" i="10"/>
  <c r="CW46" i="10"/>
  <c r="CV46" i="10"/>
  <c r="CU46" i="10"/>
  <c r="CT46" i="10"/>
  <c r="CS46" i="10"/>
  <c r="CR46" i="10"/>
  <c r="CQ46" i="10"/>
  <c r="CP46" i="10"/>
  <c r="CO46" i="10"/>
  <c r="CN46" i="10"/>
  <c r="CM46" i="10"/>
  <c r="CL46" i="10"/>
  <c r="CK46" i="10"/>
  <c r="CJ46" i="10"/>
  <c r="CI46" i="10"/>
  <c r="CH46" i="10"/>
  <c r="CG46" i="10"/>
  <c r="CF46" i="10"/>
  <c r="CE46" i="10"/>
  <c r="CD46" i="10"/>
  <c r="CC46" i="10"/>
  <c r="CB46" i="10"/>
  <c r="CA46" i="10"/>
  <c r="BZ46" i="10"/>
  <c r="BY46" i="10"/>
  <c r="BX46" i="10"/>
  <c r="BW46" i="10"/>
  <c r="BV46" i="10"/>
  <c r="BU46" i="10"/>
  <c r="BT46" i="10"/>
  <c r="BS46" i="10"/>
  <c r="BR46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BE46" i="10"/>
  <c r="BD46" i="10"/>
  <c r="BC46" i="10"/>
  <c r="BB46" i="10"/>
  <c r="BA46" i="10"/>
  <c r="AZ46" i="10"/>
  <c r="AY46" i="10"/>
  <c r="AX46" i="10"/>
  <c r="AW46" i="10"/>
  <c r="AV46" i="10"/>
  <c r="AU46" i="10"/>
  <c r="AT46" i="10"/>
  <c r="AS46" i="10"/>
  <c r="AR46" i="10"/>
  <c r="AQ46" i="10"/>
  <c r="AP46" i="10"/>
  <c r="AO46" i="10"/>
  <c r="AN46" i="10"/>
  <c r="AM46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HW45" i="10"/>
  <c r="HV45" i="10"/>
  <c r="HU45" i="10"/>
  <c r="HT45" i="10"/>
  <c r="HT54" i="10" s="1"/>
  <c r="HT55" i="10" s="1"/>
  <c r="HS45" i="10"/>
  <c r="HR45" i="10"/>
  <c r="HQ45" i="10"/>
  <c r="HP45" i="10"/>
  <c r="HO45" i="10"/>
  <c r="HN45" i="10"/>
  <c r="HN54" i="10" s="1"/>
  <c r="HN55" i="10" s="1"/>
  <c r="HM45" i="10"/>
  <c r="HL45" i="10"/>
  <c r="HK45" i="10"/>
  <c r="HJ45" i="10"/>
  <c r="HI45" i="10"/>
  <c r="HH45" i="10"/>
  <c r="HG45" i="10"/>
  <c r="HF45" i="10"/>
  <c r="HE45" i="10"/>
  <c r="HD45" i="10"/>
  <c r="HD54" i="10" s="1"/>
  <c r="HD55" i="10" s="1"/>
  <c r="HC45" i="10"/>
  <c r="HB45" i="10"/>
  <c r="HA45" i="10"/>
  <c r="GZ45" i="10"/>
  <c r="GY45" i="10"/>
  <c r="GX45" i="10"/>
  <c r="GX54" i="10" s="1"/>
  <c r="GX55" i="10" s="1"/>
  <c r="GW45" i="10"/>
  <c r="GV45" i="10"/>
  <c r="GU45" i="10"/>
  <c r="GT45" i="10"/>
  <c r="GS45" i="10"/>
  <c r="GR45" i="10"/>
  <c r="GQ45" i="10"/>
  <c r="GP45" i="10"/>
  <c r="GO45" i="10"/>
  <c r="GN45" i="10"/>
  <c r="GN54" i="10" s="1"/>
  <c r="GN55" i="10" s="1"/>
  <c r="GM45" i="10"/>
  <c r="GL45" i="10"/>
  <c r="GK45" i="10"/>
  <c r="GJ45" i="10"/>
  <c r="GI45" i="10"/>
  <c r="GH45" i="10"/>
  <c r="GH54" i="10" s="1"/>
  <c r="GH55" i="10" s="1"/>
  <c r="GG45" i="10"/>
  <c r="GF45" i="10"/>
  <c r="GE45" i="10"/>
  <c r="GD45" i="10"/>
  <c r="GC45" i="10"/>
  <c r="GB45" i="10"/>
  <c r="GA45" i="10"/>
  <c r="FZ45" i="10"/>
  <c r="FY45" i="10"/>
  <c r="FX45" i="10"/>
  <c r="FX54" i="10" s="1"/>
  <c r="FX55" i="10" s="1"/>
  <c r="FW45" i="10"/>
  <c r="FV45" i="10"/>
  <c r="FU45" i="10"/>
  <c r="FT45" i="10"/>
  <c r="FS45" i="10"/>
  <c r="FR45" i="10"/>
  <c r="FR54" i="10" s="1"/>
  <c r="FR55" i="10" s="1"/>
  <c r="FQ45" i="10"/>
  <c r="FP45" i="10"/>
  <c r="FO45" i="10"/>
  <c r="FN45" i="10"/>
  <c r="FM45" i="10"/>
  <c r="FL45" i="10"/>
  <c r="FK45" i="10"/>
  <c r="FJ45" i="10"/>
  <c r="FI45" i="10"/>
  <c r="FH45" i="10"/>
  <c r="FH54" i="10" s="1"/>
  <c r="FH55" i="10" s="1"/>
  <c r="FG45" i="10"/>
  <c r="FF45" i="10"/>
  <c r="FE45" i="10"/>
  <c r="FD45" i="10"/>
  <c r="FC45" i="10"/>
  <c r="FB45" i="10"/>
  <c r="FB54" i="10" s="1"/>
  <c r="FB55" i="10" s="1"/>
  <c r="FA45" i="10"/>
  <c r="EZ45" i="10"/>
  <c r="EY45" i="10"/>
  <c r="EX45" i="10"/>
  <c r="EW45" i="10"/>
  <c r="EV45" i="10"/>
  <c r="EU45" i="10"/>
  <c r="ET45" i="10"/>
  <c r="ES45" i="10"/>
  <c r="ER45" i="10"/>
  <c r="ER54" i="10" s="1"/>
  <c r="ER55" i="10" s="1"/>
  <c r="EQ45" i="10"/>
  <c r="EP45" i="10"/>
  <c r="EO45" i="10"/>
  <c r="EN45" i="10"/>
  <c r="EM45" i="10"/>
  <c r="EL45" i="10"/>
  <c r="EL54" i="10" s="1"/>
  <c r="EL55" i="10" s="1"/>
  <c r="EK45" i="10"/>
  <c r="EJ45" i="10"/>
  <c r="EI45" i="10"/>
  <c r="EH45" i="10"/>
  <c r="EG45" i="10"/>
  <c r="EF45" i="10"/>
  <c r="EE45" i="10"/>
  <c r="ED45" i="10"/>
  <c r="M60" i="10" s="1"/>
  <c r="EC45" i="10"/>
  <c r="EB45" i="10"/>
  <c r="EB54" i="10" s="1"/>
  <c r="EB55" i="10" s="1"/>
  <c r="EA45" i="10"/>
  <c r="DZ45" i="10"/>
  <c r="DY45" i="10"/>
  <c r="DX45" i="10"/>
  <c r="DW45" i="10"/>
  <c r="DV45" i="10"/>
  <c r="DV54" i="10" s="1"/>
  <c r="DV55" i="10" s="1"/>
  <c r="DU45" i="10"/>
  <c r="DT45" i="10"/>
  <c r="DS45" i="10"/>
  <c r="DR45" i="10"/>
  <c r="DQ45" i="10"/>
  <c r="DP45" i="10"/>
  <c r="DO45" i="10"/>
  <c r="DN45" i="10"/>
  <c r="DM45" i="10"/>
  <c r="DL45" i="10"/>
  <c r="DL54" i="10" s="1"/>
  <c r="DL55" i="10" s="1"/>
  <c r="DK45" i="10"/>
  <c r="DJ45" i="10"/>
  <c r="DI45" i="10"/>
  <c r="DH45" i="10"/>
  <c r="DG45" i="10"/>
  <c r="DF45" i="10"/>
  <c r="DF54" i="10" s="1"/>
  <c r="DF55" i="10" s="1"/>
  <c r="DE45" i="10"/>
  <c r="DD45" i="10"/>
  <c r="DC45" i="10"/>
  <c r="DB45" i="10"/>
  <c r="DA45" i="10"/>
  <c r="CZ45" i="10"/>
  <c r="CY45" i="10"/>
  <c r="CX45" i="10"/>
  <c r="CW45" i="10"/>
  <c r="CV45" i="10"/>
  <c r="CV54" i="10" s="1"/>
  <c r="CV55" i="10" s="1"/>
  <c r="CU45" i="10"/>
  <c r="CT45" i="10"/>
  <c r="CS45" i="10"/>
  <c r="CR45" i="10"/>
  <c r="CQ45" i="10"/>
  <c r="CP45" i="10"/>
  <c r="CP54" i="10" s="1"/>
  <c r="CP55" i="10" s="1"/>
  <c r="CO45" i="10"/>
  <c r="CN45" i="10"/>
  <c r="CM45" i="10"/>
  <c r="CL45" i="10"/>
  <c r="CK45" i="10"/>
  <c r="CJ45" i="10"/>
  <c r="CI45" i="10"/>
  <c r="CH45" i="10"/>
  <c r="CG45" i="10"/>
  <c r="CF45" i="10"/>
  <c r="CF54" i="10" s="1"/>
  <c r="CF55" i="10" s="1"/>
  <c r="CE45" i="10"/>
  <c r="CD45" i="10"/>
  <c r="CC45" i="10"/>
  <c r="CB45" i="10"/>
  <c r="CA45" i="10"/>
  <c r="BZ45" i="10"/>
  <c r="BZ54" i="10" s="1"/>
  <c r="BZ55" i="10" s="1"/>
  <c r="BY45" i="10"/>
  <c r="BX45" i="10"/>
  <c r="BW45" i="10"/>
  <c r="BV45" i="10"/>
  <c r="BU45" i="10"/>
  <c r="BT45" i="10"/>
  <c r="BS45" i="10"/>
  <c r="BR45" i="10"/>
  <c r="BQ45" i="10"/>
  <c r="BP45" i="10"/>
  <c r="BP54" i="10" s="1"/>
  <c r="BP55" i="10" s="1"/>
  <c r="BO45" i="10"/>
  <c r="BN45" i="10"/>
  <c r="BM45" i="10"/>
  <c r="BL45" i="10"/>
  <c r="BK45" i="10"/>
  <c r="BJ45" i="10"/>
  <c r="BJ54" i="10" s="1"/>
  <c r="BJ55" i="10" s="1"/>
  <c r="BI45" i="10"/>
  <c r="BH45" i="10"/>
  <c r="BG45" i="10"/>
  <c r="BF45" i="10"/>
  <c r="BE45" i="10"/>
  <c r="BD45" i="10"/>
  <c r="BC45" i="10"/>
  <c r="BB45" i="10"/>
  <c r="BA45" i="10"/>
  <c r="AZ45" i="10"/>
  <c r="AZ54" i="10" s="1"/>
  <c r="AZ55" i="10" s="1"/>
  <c r="AY45" i="10"/>
  <c r="AX45" i="10"/>
  <c r="AW45" i="10"/>
  <c r="AV45" i="10"/>
  <c r="AU45" i="10"/>
  <c r="AT45" i="10"/>
  <c r="AT54" i="10" s="1"/>
  <c r="AT55" i="10" s="1"/>
  <c r="AS45" i="10"/>
  <c r="AR45" i="10"/>
  <c r="AQ45" i="10"/>
  <c r="AP45" i="10"/>
  <c r="AO45" i="10"/>
  <c r="AN45" i="10"/>
  <c r="AM45" i="10"/>
  <c r="AL45" i="10"/>
  <c r="AK45" i="10"/>
  <c r="AJ45" i="10"/>
  <c r="AJ54" i="10" s="1"/>
  <c r="AJ55" i="10" s="1"/>
  <c r="AI45" i="10"/>
  <c r="AH45" i="10"/>
  <c r="AG45" i="10"/>
  <c r="AF45" i="10"/>
  <c r="AE45" i="10"/>
  <c r="AD45" i="10"/>
  <c r="AD54" i="10" s="1"/>
  <c r="AD55" i="10" s="1"/>
  <c r="AC45" i="10"/>
  <c r="AB45" i="10"/>
  <c r="AA45" i="10"/>
  <c r="Z45" i="10"/>
  <c r="Y45" i="10"/>
  <c r="X45" i="10"/>
  <c r="W45" i="10"/>
  <c r="V45" i="10"/>
  <c r="U45" i="10"/>
  <c r="T45" i="10"/>
  <c r="T54" i="10" s="1"/>
  <c r="T55" i="10" s="1"/>
  <c r="S45" i="10"/>
  <c r="R45" i="10"/>
  <c r="Q45" i="10"/>
  <c r="P45" i="10"/>
  <c r="O45" i="10"/>
  <c r="N45" i="10"/>
  <c r="N54" i="10" s="1"/>
  <c r="N55" i="10" s="1"/>
  <c r="M45" i="10"/>
  <c r="L45" i="10"/>
  <c r="K45" i="10"/>
  <c r="J45" i="10"/>
  <c r="I45" i="10"/>
  <c r="H45" i="10"/>
  <c r="G45" i="10"/>
  <c r="F45" i="10"/>
  <c r="E45" i="10"/>
  <c r="D45" i="10"/>
  <c r="C45" i="10"/>
  <c r="B45" i="10"/>
  <c r="B60" i="10" s="1"/>
  <c r="HW44" i="10"/>
  <c r="HV44" i="10"/>
  <c r="HU44" i="10"/>
  <c r="HT44" i="10"/>
  <c r="HS44" i="10"/>
  <c r="HR44" i="10"/>
  <c r="HQ44" i="10"/>
  <c r="HQ54" i="10" s="1"/>
  <c r="HQ55" i="10" s="1"/>
  <c r="HP44" i="10"/>
  <c r="HO44" i="10"/>
  <c r="HN44" i="10"/>
  <c r="HM44" i="10"/>
  <c r="HL44" i="10"/>
  <c r="HK44" i="10"/>
  <c r="HJ44" i="10"/>
  <c r="HI44" i="10"/>
  <c r="HH44" i="10"/>
  <c r="HG44" i="10"/>
  <c r="HF44" i="10"/>
  <c r="HE44" i="10"/>
  <c r="HD44" i="10"/>
  <c r="HC44" i="10"/>
  <c r="HB44" i="10"/>
  <c r="HA44" i="10"/>
  <c r="HA54" i="10" s="1"/>
  <c r="HA55" i="10" s="1"/>
  <c r="GZ44" i="10"/>
  <c r="GY44" i="10"/>
  <c r="GX44" i="10"/>
  <c r="GW44" i="10"/>
  <c r="GV44" i="10"/>
  <c r="GU44" i="10"/>
  <c r="GT44" i="10"/>
  <c r="GS44" i="10"/>
  <c r="GR44" i="10"/>
  <c r="GQ44" i="10"/>
  <c r="GP44" i="10"/>
  <c r="GO44" i="10"/>
  <c r="GN44" i="10"/>
  <c r="GM44" i="10"/>
  <c r="GL44" i="10"/>
  <c r="GK44" i="10"/>
  <c r="GK54" i="10" s="1"/>
  <c r="GK55" i="10" s="1"/>
  <c r="GJ44" i="10"/>
  <c r="GI44" i="10"/>
  <c r="GH44" i="10"/>
  <c r="GG44" i="10"/>
  <c r="GF44" i="10"/>
  <c r="GE44" i="10"/>
  <c r="GD44" i="10"/>
  <c r="GC44" i="10"/>
  <c r="GB44" i="10"/>
  <c r="GA44" i="10"/>
  <c r="FZ44" i="10"/>
  <c r="FY44" i="10"/>
  <c r="FX44" i="10"/>
  <c r="FW44" i="10"/>
  <c r="FV44" i="10"/>
  <c r="FU44" i="10"/>
  <c r="FU54" i="10" s="1"/>
  <c r="FU55" i="10" s="1"/>
  <c r="FT44" i="10"/>
  <c r="FS44" i="10"/>
  <c r="FR44" i="10"/>
  <c r="FQ44" i="10"/>
  <c r="FP44" i="10"/>
  <c r="FO44" i="10"/>
  <c r="FN44" i="10"/>
  <c r="FM44" i="10"/>
  <c r="FL44" i="10"/>
  <c r="FK44" i="10"/>
  <c r="FJ44" i="10"/>
  <c r="FI44" i="10"/>
  <c r="FH44" i="10"/>
  <c r="FG44" i="10"/>
  <c r="FF44" i="10"/>
  <c r="FE44" i="10"/>
  <c r="FE54" i="10" s="1"/>
  <c r="FE55" i="10" s="1"/>
  <c r="FD44" i="10"/>
  <c r="FC44" i="10"/>
  <c r="FB44" i="10"/>
  <c r="FA44" i="10"/>
  <c r="EZ44" i="10"/>
  <c r="EY44" i="10"/>
  <c r="EX44" i="10"/>
  <c r="EW44" i="10"/>
  <c r="EV44" i="10"/>
  <c r="EU44" i="10"/>
  <c r="ET44" i="10"/>
  <c r="ES44" i="10"/>
  <c r="ER44" i="10"/>
  <c r="EQ44" i="10"/>
  <c r="EP44" i="10"/>
  <c r="EO44" i="10"/>
  <c r="EO54" i="10" s="1"/>
  <c r="EO55" i="10" s="1"/>
  <c r="EN44" i="10"/>
  <c r="EM44" i="10"/>
  <c r="EL44" i="10"/>
  <c r="EK44" i="10"/>
  <c r="EJ44" i="10"/>
  <c r="EI44" i="10"/>
  <c r="EH44" i="10"/>
  <c r="EG44" i="10"/>
  <c r="EF44" i="10"/>
  <c r="EE44" i="10"/>
  <c r="ED44" i="10"/>
  <c r="EC44" i="10"/>
  <c r="EB44" i="10"/>
  <c r="EA44" i="10"/>
  <c r="DZ44" i="10"/>
  <c r="DY44" i="10"/>
  <c r="DY54" i="10" s="1"/>
  <c r="DY55" i="10" s="1"/>
  <c r="DX44" i="10"/>
  <c r="DW44" i="10"/>
  <c r="DV44" i="10"/>
  <c r="DU44" i="10"/>
  <c r="DT44" i="10"/>
  <c r="DS44" i="10"/>
  <c r="DR44" i="10"/>
  <c r="DQ44" i="10"/>
  <c r="DP44" i="10"/>
  <c r="DO44" i="10"/>
  <c r="DN44" i="10"/>
  <c r="DM44" i="10"/>
  <c r="DL44" i="10"/>
  <c r="DK44" i="10"/>
  <c r="DJ44" i="10"/>
  <c r="DI44" i="10"/>
  <c r="DI54" i="10" s="1"/>
  <c r="DI55" i="10" s="1"/>
  <c r="DH44" i="10"/>
  <c r="DG44" i="10"/>
  <c r="DF44" i="10"/>
  <c r="DE44" i="10"/>
  <c r="DD44" i="10"/>
  <c r="DC44" i="10"/>
  <c r="DB44" i="10"/>
  <c r="DA44" i="10"/>
  <c r="CZ44" i="10"/>
  <c r="CY44" i="10"/>
  <c r="CX44" i="10"/>
  <c r="CW44" i="10"/>
  <c r="CV44" i="10"/>
  <c r="CU44" i="10"/>
  <c r="CT44" i="10"/>
  <c r="CS44" i="10"/>
  <c r="CS54" i="10" s="1"/>
  <c r="CS55" i="10" s="1"/>
  <c r="CR44" i="10"/>
  <c r="CQ44" i="10"/>
  <c r="CP44" i="10"/>
  <c r="CO44" i="10"/>
  <c r="CN44" i="10"/>
  <c r="CM44" i="10"/>
  <c r="CL44" i="10"/>
  <c r="CK44" i="10"/>
  <c r="CJ44" i="10"/>
  <c r="CI44" i="10"/>
  <c r="CH44" i="10"/>
  <c r="CG44" i="10"/>
  <c r="CF44" i="10"/>
  <c r="CE44" i="10"/>
  <c r="CD44" i="10"/>
  <c r="CC44" i="10"/>
  <c r="CC54" i="10" s="1"/>
  <c r="CC55" i="10" s="1"/>
  <c r="CB44" i="10"/>
  <c r="CA44" i="10"/>
  <c r="BZ44" i="10"/>
  <c r="BY44" i="10"/>
  <c r="BX44" i="10"/>
  <c r="BW44" i="10"/>
  <c r="BV44" i="10"/>
  <c r="BU44" i="10"/>
  <c r="BT44" i="10"/>
  <c r="BS44" i="10"/>
  <c r="BR44" i="10"/>
  <c r="BQ44" i="10"/>
  <c r="BP44" i="10"/>
  <c r="BO44" i="10"/>
  <c r="BN44" i="10"/>
  <c r="BM44" i="10"/>
  <c r="BM54" i="10" s="1"/>
  <c r="BM55" i="10" s="1"/>
  <c r="BL44" i="10"/>
  <c r="BK44" i="10"/>
  <c r="BJ44" i="10"/>
  <c r="BI44" i="10"/>
  <c r="BH44" i="10"/>
  <c r="BG44" i="10"/>
  <c r="BF44" i="10"/>
  <c r="BE44" i="10"/>
  <c r="BD44" i="10"/>
  <c r="BC44" i="10"/>
  <c r="BB44" i="10"/>
  <c r="BA44" i="10"/>
  <c r="AZ44" i="10"/>
  <c r="AY44" i="10"/>
  <c r="AX44" i="10"/>
  <c r="AW44" i="10"/>
  <c r="AW54" i="10" s="1"/>
  <c r="AW55" i="10" s="1"/>
  <c r="AV44" i="10"/>
  <c r="AU44" i="10"/>
  <c r="AT44" i="10"/>
  <c r="AS44" i="10"/>
  <c r="AR44" i="10"/>
  <c r="AQ44" i="10"/>
  <c r="AP44" i="10"/>
  <c r="AO44" i="10"/>
  <c r="AN44" i="10"/>
  <c r="AM44" i="10"/>
  <c r="AL44" i="10"/>
  <c r="AK44" i="10"/>
  <c r="AJ44" i="10"/>
  <c r="AI44" i="10"/>
  <c r="AH44" i="10"/>
  <c r="AG44" i="10"/>
  <c r="AG54" i="10" s="1"/>
  <c r="AG55" i="10" s="1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Q54" i="10" s="1"/>
  <c r="Q55" i="10" s="1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HX44" i="10" s="1"/>
  <c r="B44" i="10"/>
  <c r="HW43" i="10"/>
  <c r="HV43" i="10"/>
  <c r="HU43" i="10"/>
  <c r="HT43" i="10"/>
  <c r="HS43" i="10"/>
  <c r="HR43" i="10"/>
  <c r="HQ43" i="10"/>
  <c r="HP43" i="10"/>
  <c r="HO43" i="10"/>
  <c r="HN43" i="10"/>
  <c r="HM43" i="10"/>
  <c r="HL43" i="10"/>
  <c r="HK43" i="10"/>
  <c r="HJ43" i="10"/>
  <c r="HI43" i="10"/>
  <c r="HH43" i="10"/>
  <c r="HG43" i="10"/>
  <c r="HF43" i="10"/>
  <c r="HE43" i="10"/>
  <c r="HD43" i="10"/>
  <c r="HC43" i="10"/>
  <c r="HB43" i="10"/>
  <c r="HA43" i="10"/>
  <c r="GZ43" i="10"/>
  <c r="GY43" i="10"/>
  <c r="GX43" i="10"/>
  <c r="GW43" i="10"/>
  <c r="GV43" i="10"/>
  <c r="GU43" i="10"/>
  <c r="GT43" i="10"/>
  <c r="GS43" i="10"/>
  <c r="GR43" i="10"/>
  <c r="GQ43" i="10"/>
  <c r="GP43" i="10"/>
  <c r="GO43" i="10"/>
  <c r="GN43" i="10"/>
  <c r="GM43" i="10"/>
  <c r="GL43" i="10"/>
  <c r="GK43" i="10"/>
  <c r="GJ43" i="10"/>
  <c r="GI43" i="10"/>
  <c r="GH43" i="10"/>
  <c r="GG43" i="10"/>
  <c r="GF43" i="10"/>
  <c r="GE43" i="10"/>
  <c r="GD43" i="10"/>
  <c r="GC43" i="10"/>
  <c r="GB43" i="10"/>
  <c r="GA43" i="10"/>
  <c r="FZ43" i="10"/>
  <c r="FY43" i="10"/>
  <c r="FX43" i="10"/>
  <c r="FW43" i="10"/>
  <c r="FV43" i="10"/>
  <c r="FU43" i="10"/>
  <c r="FT43" i="10"/>
  <c r="FS43" i="10"/>
  <c r="FR43" i="10"/>
  <c r="FQ43" i="10"/>
  <c r="FP43" i="10"/>
  <c r="FO43" i="10"/>
  <c r="FN43" i="10"/>
  <c r="FM43" i="10"/>
  <c r="FL43" i="10"/>
  <c r="FK43" i="10"/>
  <c r="FJ43" i="10"/>
  <c r="FI43" i="10"/>
  <c r="FH43" i="10"/>
  <c r="FG43" i="10"/>
  <c r="FF43" i="10"/>
  <c r="FE43" i="10"/>
  <c r="FD43" i="10"/>
  <c r="FC43" i="10"/>
  <c r="FB43" i="10"/>
  <c r="FA43" i="10"/>
  <c r="EZ43" i="10"/>
  <c r="EY43" i="10"/>
  <c r="EX43" i="10"/>
  <c r="EW43" i="10"/>
  <c r="EV43" i="10"/>
  <c r="EU43" i="10"/>
  <c r="ET43" i="10"/>
  <c r="ES43" i="10"/>
  <c r="ER43" i="10"/>
  <c r="EQ43" i="10"/>
  <c r="EP43" i="10"/>
  <c r="EO43" i="10"/>
  <c r="EN43" i="10"/>
  <c r="EM43" i="10"/>
  <c r="EL43" i="10"/>
  <c r="EK43" i="10"/>
  <c r="EJ43" i="10"/>
  <c r="EI43" i="10"/>
  <c r="EH43" i="10"/>
  <c r="EG43" i="10"/>
  <c r="EF43" i="10"/>
  <c r="EE43" i="10"/>
  <c r="ED43" i="10"/>
  <c r="EC43" i="10"/>
  <c r="EB43" i="10"/>
  <c r="EA43" i="10"/>
  <c r="DZ43" i="10"/>
  <c r="DY43" i="10"/>
  <c r="DX43" i="10"/>
  <c r="DW43" i="10"/>
  <c r="DV43" i="10"/>
  <c r="DU43" i="10"/>
  <c r="DT43" i="10"/>
  <c r="DS43" i="10"/>
  <c r="DR43" i="10"/>
  <c r="DQ43" i="10"/>
  <c r="DP43" i="10"/>
  <c r="DO43" i="10"/>
  <c r="DN43" i="10"/>
  <c r="DM43" i="10"/>
  <c r="DL43" i="10"/>
  <c r="DK43" i="10"/>
  <c r="DJ43" i="10"/>
  <c r="DI43" i="10"/>
  <c r="DH43" i="10"/>
  <c r="DG43" i="10"/>
  <c r="DF43" i="10"/>
  <c r="DE43" i="10"/>
  <c r="DD43" i="10"/>
  <c r="DC43" i="10"/>
  <c r="DB43" i="10"/>
  <c r="DA43" i="10"/>
  <c r="CZ43" i="10"/>
  <c r="CY43" i="10"/>
  <c r="CX43" i="10"/>
  <c r="CW43" i="10"/>
  <c r="CV43" i="10"/>
  <c r="CU43" i="10"/>
  <c r="CT43" i="10"/>
  <c r="CS43" i="10"/>
  <c r="CR43" i="10"/>
  <c r="CQ43" i="10"/>
  <c r="CP43" i="10"/>
  <c r="CO43" i="10"/>
  <c r="CN43" i="10"/>
  <c r="CM43" i="10"/>
  <c r="CL43" i="10"/>
  <c r="CK43" i="10"/>
  <c r="CJ43" i="10"/>
  <c r="CI43" i="10"/>
  <c r="CH43" i="10"/>
  <c r="CG43" i="10"/>
  <c r="CF43" i="10"/>
  <c r="CE43" i="10"/>
  <c r="CD43" i="10"/>
  <c r="CC43" i="10"/>
  <c r="CB43" i="10"/>
  <c r="CA43" i="10"/>
  <c r="BZ43" i="10"/>
  <c r="BY43" i="10"/>
  <c r="BX43" i="10"/>
  <c r="BW43" i="10"/>
  <c r="BV43" i="10"/>
  <c r="BU43" i="10"/>
  <c r="BT43" i="10"/>
  <c r="BS43" i="10"/>
  <c r="BR43" i="10"/>
  <c r="BQ43" i="10"/>
  <c r="BP43" i="10"/>
  <c r="BO43" i="10"/>
  <c r="BN43" i="10"/>
  <c r="BM43" i="10"/>
  <c r="BL43" i="10"/>
  <c r="BK43" i="10"/>
  <c r="BJ43" i="10"/>
  <c r="BI43" i="10"/>
  <c r="BH43" i="10"/>
  <c r="BG43" i="10"/>
  <c r="BF43" i="10"/>
  <c r="BE43" i="10"/>
  <c r="BD43" i="10"/>
  <c r="BC43" i="10"/>
  <c r="BB43" i="10"/>
  <c r="BA43" i="10"/>
  <c r="AZ43" i="10"/>
  <c r="AY43" i="10"/>
  <c r="AX43" i="10"/>
  <c r="AW43" i="10"/>
  <c r="AV43" i="10"/>
  <c r="AU43" i="10"/>
  <c r="AT43" i="10"/>
  <c r="AS43" i="10"/>
  <c r="AR43" i="10"/>
  <c r="AQ43" i="10"/>
  <c r="AP43" i="10"/>
  <c r="AO43" i="10"/>
  <c r="AN43" i="10"/>
  <c r="AM43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HX43" i="10" s="1"/>
  <c r="HW42" i="10"/>
  <c r="HV42" i="10"/>
  <c r="HU42" i="10"/>
  <c r="HT42" i="10"/>
  <c r="HS42" i="10"/>
  <c r="HR42" i="10"/>
  <c r="HQ42" i="10"/>
  <c r="HP42" i="10"/>
  <c r="HO42" i="10"/>
  <c r="HN42" i="10"/>
  <c r="HM42" i="10"/>
  <c r="HL42" i="10"/>
  <c r="HK42" i="10"/>
  <c r="HJ42" i="10"/>
  <c r="HI42" i="10"/>
  <c r="HH42" i="10"/>
  <c r="HG42" i="10"/>
  <c r="HF42" i="10"/>
  <c r="HE42" i="10"/>
  <c r="HD42" i="10"/>
  <c r="HC42" i="10"/>
  <c r="HB42" i="10"/>
  <c r="HA42" i="10"/>
  <c r="GZ42" i="10"/>
  <c r="GY42" i="10"/>
  <c r="GX42" i="10"/>
  <c r="GW42" i="10"/>
  <c r="GV42" i="10"/>
  <c r="GU42" i="10"/>
  <c r="GT42" i="10"/>
  <c r="GS42" i="10"/>
  <c r="GR42" i="10"/>
  <c r="GQ42" i="10"/>
  <c r="GP42" i="10"/>
  <c r="GO42" i="10"/>
  <c r="GN42" i="10"/>
  <c r="GM42" i="10"/>
  <c r="GL42" i="10"/>
  <c r="GK42" i="10"/>
  <c r="GJ42" i="10"/>
  <c r="GI42" i="10"/>
  <c r="GH42" i="10"/>
  <c r="GG42" i="10"/>
  <c r="GF42" i="10"/>
  <c r="GE42" i="10"/>
  <c r="GD42" i="10"/>
  <c r="GC42" i="10"/>
  <c r="GB42" i="10"/>
  <c r="GA42" i="10"/>
  <c r="FZ42" i="10"/>
  <c r="FY42" i="10"/>
  <c r="FX42" i="10"/>
  <c r="FW42" i="10"/>
  <c r="FV42" i="10"/>
  <c r="FU42" i="10"/>
  <c r="FT42" i="10"/>
  <c r="FS42" i="10"/>
  <c r="FR42" i="10"/>
  <c r="FQ42" i="10"/>
  <c r="FP42" i="10"/>
  <c r="FO42" i="10"/>
  <c r="FN42" i="10"/>
  <c r="FM42" i="10"/>
  <c r="FL42" i="10"/>
  <c r="FK42" i="10"/>
  <c r="FJ42" i="10"/>
  <c r="FI42" i="10"/>
  <c r="FH42" i="10"/>
  <c r="FG42" i="10"/>
  <c r="FF42" i="10"/>
  <c r="FE42" i="10"/>
  <c r="FD42" i="10"/>
  <c r="FC42" i="10"/>
  <c r="FB42" i="10"/>
  <c r="FA42" i="10"/>
  <c r="EZ42" i="10"/>
  <c r="EY42" i="10"/>
  <c r="EX42" i="10"/>
  <c r="EW42" i="10"/>
  <c r="EV42" i="10"/>
  <c r="EU42" i="10"/>
  <c r="ET42" i="10"/>
  <c r="ES42" i="10"/>
  <c r="ER42" i="10"/>
  <c r="EQ42" i="10"/>
  <c r="EP42" i="10"/>
  <c r="EO42" i="10"/>
  <c r="EN42" i="10"/>
  <c r="EM42" i="10"/>
  <c r="EL42" i="10"/>
  <c r="EK42" i="10"/>
  <c r="EJ42" i="10"/>
  <c r="EI42" i="10"/>
  <c r="EH42" i="10"/>
  <c r="EG42" i="10"/>
  <c r="EF42" i="10"/>
  <c r="EE42" i="10"/>
  <c r="ED42" i="10"/>
  <c r="EC42" i="10"/>
  <c r="EB42" i="10"/>
  <c r="EA42" i="10"/>
  <c r="DZ42" i="10"/>
  <c r="DY42" i="10"/>
  <c r="DX42" i="10"/>
  <c r="DW42" i="10"/>
  <c r="DV42" i="10"/>
  <c r="DU42" i="10"/>
  <c r="DT42" i="10"/>
  <c r="DS42" i="10"/>
  <c r="DR42" i="10"/>
  <c r="DQ42" i="10"/>
  <c r="DP42" i="10"/>
  <c r="DO42" i="10"/>
  <c r="DN42" i="10"/>
  <c r="DM42" i="10"/>
  <c r="DL42" i="10"/>
  <c r="DK42" i="10"/>
  <c r="DJ42" i="10"/>
  <c r="DI42" i="10"/>
  <c r="DH42" i="10"/>
  <c r="DG42" i="10"/>
  <c r="DF42" i="10"/>
  <c r="DE42" i="10"/>
  <c r="DD42" i="10"/>
  <c r="DC42" i="10"/>
  <c r="DB42" i="10"/>
  <c r="DA42" i="10"/>
  <c r="CZ42" i="10"/>
  <c r="CY42" i="10"/>
  <c r="CX42" i="10"/>
  <c r="CW42" i="10"/>
  <c r="CV42" i="10"/>
  <c r="CU42" i="10"/>
  <c r="CT42" i="10"/>
  <c r="CS42" i="10"/>
  <c r="CR42" i="10"/>
  <c r="CQ42" i="10"/>
  <c r="CP42" i="10"/>
  <c r="CO42" i="10"/>
  <c r="CN42" i="10"/>
  <c r="CM42" i="10"/>
  <c r="CL42" i="10"/>
  <c r="CK42" i="10"/>
  <c r="CJ42" i="10"/>
  <c r="CI42" i="10"/>
  <c r="CH42" i="10"/>
  <c r="CG42" i="10"/>
  <c r="CF42" i="10"/>
  <c r="CE42" i="10"/>
  <c r="CD42" i="10"/>
  <c r="CC42" i="10"/>
  <c r="CB42" i="10"/>
  <c r="CA42" i="10"/>
  <c r="BZ42" i="10"/>
  <c r="BY42" i="10"/>
  <c r="BX42" i="10"/>
  <c r="BW42" i="10"/>
  <c r="BV42" i="10"/>
  <c r="BU42" i="10"/>
  <c r="BT42" i="10"/>
  <c r="BS42" i="10"/>
  <c r="BR42" i="10"/>
  <c r="BQ42" i="10"/>
  <c r="BP42" i="10"/>
  <c r="BO42" i="10"/>
  <c r="BN42" i="10"/>
  <c r="BM42" i="10"/>
  <c r="BL42" i="10"/>
  <c r="BK42" i="10"/>
  <c r="BJ42" i="10"/>
  <c r="BI42" i="10"/>
  <c r="BH42" i="10"/>
  <c r="BG42" i="10"/>
  <c r="BF42" i="10"/>
  <c r="BE42" i="10"/>
  <c r="BD42" i="10"/>
  <c r="BC42" i="10"/>
  <c r="BB42" i="10"/>
  <c r="BA42" i="10"/>
  <c r="AZ42" i="10"/>
  <c r="AY42" i="10"/>
  <c r="AX42" i="10"/>
  <c r="AW42" i="10"/>
  <c r="AV42" i="10"/>
  <c r="AU42" i="10"/>
  <c r="AT42" i="10"/>
  <c r="AS42" i="10"/>
  <c r="AR42" i="10"/>
  <c r="AQ42" i="10"/>
  <c r="AP42" i="10"/>
  <c r="AO42" i="10"/>
  <c r="AN42" i="10"/>
  <c r="AM42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HW41" i="10"/>
  <c r="HV41" i="10"/>
  <c r="HU41" i="10"/>
  <c r="HT41" i="10"/>
  <c r="HS41" i="10"/>
  <c r="HR41" i="10"/>
  <c r="HQ41" i="10"/>
  <c r="HP41" i="10"/>
  <c r="HO41" i="10"/>
  <c r="HN41" i="10"/>
  <c r="HM41" i="10"/>
  <c r="HL41" i="10"/>
  <c r="HK41" i="10"/>
  <c r="HJ41" i="10"/>
  <c r="HI41" i="10"/>
  <c r="HH41" i="10"/>
  <c r="HG41" i="10"/>
  <c r="HF41" i="10"/>
  <c r="HE41" i="10"/>
  <c r="HD41" i="10"/>
  <c r="HC41" i="10"/>
  <c r="HB41" i="10"/>
  <c r="HA41" i="10"/>
  <c r="GZ41" i="10"/>
  <c r="GY41" i="10"/>
  <c r="GX41" i="10"/>
  <c r="GW41" i="10"/>
  <c r="GV41" i="10"/>
  <c r="GU41" i="10"/>
  <c r="GT41" i="10"/>
  <c r="GS41" i="10"/>
  <c r="GR41" i="10"/>
  <c r="GQ41" i="10"/>
  <c r="GP41" i="10"/>
  <c r="GO41" i="10"/>
  <c r="GN41" i="10"/>
  <c r="GM41" i="10"/>
  <c r="GL41" i="10"/>
  <c r="GK41" i="10"/>
  <c r="GJ41" i="10"/>
  <c r="GI41" i="10"/>
  <c r="GH41" i="10"/>
  <c r="GG41" i="10"/>
  <c r="GF41" i="10"/>
  <c r="GE41" i="10"/>
  <c r="GD41" i="10"/>
  <c r="GC41" i="10"/>
  <c r="GB41" i="10"/>
  <c r="GA41" i="10"/>
  <c r="FZ41" i="10"/>
  <c r="FY41" i="10"/>
  <c r="FX41" i="10"/>
  <c r="FW41" i="10"/>
  <c r="FV41" i="10"/>
  <c r="FU41" i="10"/>
  <c r="FT41" i="10"/>
  <c r="FS41" i="10"/>
  <c r="FR41" i="10"/>
  <c r="FQ41" i="10"/>
  <c r="FP41" i="10"/>
  <c r="FO41" i="10"/>
  <c r="FN41" i="10"/>
  <c r="FM41" i="10"/>
  <c r="FL41" i="10"/>
  <c r="FK41" i="10"/>
  <c r="FJ41" i="10"/>
  <c r="FI41" i="10"/>
  <c r="FH41" i="10"/>
  <c r="FG41" i="10"/>
  <c r="FF41" i="10"/>
  <c r="FE41" i="10"/>
  <c r="FD41" i="10"/>
  <c r="FC41" i="10"/>
  <c r="FB41" i="10"/>
  <c r="FA41" i="10"/>
  <c r="EZ41" i="10"/>
  <c r="EY41" i="10"/>
  <c r="EX41" i="10"/>
  <c r="EW41" i="10"/>
  <c r="EV41" i="10"/>
  <c r="EU41" i="10"/>
  <c r="ET41" i="10"/>
  <c r="ES41" i="10"/>
  <c r="ER41" i="10"/>
  <c r="EQ41" i="10"/>
  <c r="EP41" i="10"/>
  <c r="EO41" i="10"/>
  <c r="EN41" i="10"/>
  <c r="EM41" i="10"/>
  <c r="EL41" i="10"/>
  <c r="EK41" i="10"/>
  <c r="EJ41" i="10"/>
  <c r="EI41" i="10"/>
  <c r="EH41" i="10"/>
  <c r="EG41" i="10"/>
  <c r="EF41" i="10"/>
  <c r="EE41" i="10"/>
  <c r="ED41" i="10"/>
  <c r="EC41" i="10"/>
  <c r="EB41" i="10"/>
  <c r="EA41" i="10"/>
  <c r="DZ41" i="10"/>
  <c r="DY41" i="10"/>
  <c r="DX41" i="10"/>
  <c r="DW41" i="10"/>
  <c r="DV41" i="10"/>
  <c r="DU41" i="10"/>
  <c r="DT41" i="10"/>
  <c r="DS41" i="10"/>
  <c r="DR41" i="10"/>
  <c r="DQ41" i="10"/>
  <c r="DP41" i="10"/>
  <c r="DO41" i="10"/>
  <c r="DN41" i="10"/>
  <c r="DM41" i="10"/>
  <c r="DL41" i="10"/>
  <c r="DK41" i="10"/>
  <c r="DJ41" i="10"/>
  <c r="DI41" i="10"/>
  <c r="DH41" i="10"/>
  <c r="DG41" i="10"/>
  <c r="DF41" i="10"/>
  <c r="DE41" i="10"/>
  <c r="DD41" i="10"/>
  <c r="DC41" i="10"/>
  <c r="DB41" i="10"/>
  <c r="DA41" i="10"/>
  <c r="CZ41" i="10"/>
  <c r="CY41" i="10"/>
  <c r="CX41" i="10"/>
  <c r="CW41" i="10"/>
  <c r="CV41" i="10"/>
  <c r="CU41" i="10"/>
  <c r="CT41" i="10"/>
  <c r="CS41" i="10"/>
  <c r="CR41" i="10"/>
  <c r="CQ41" i="10"/>
  <c r="CP41" i="10"/>
  <c r="CO41" i="10"/>
  <c r="CN41" i="10"/>
  <c r="CM41" i="10"/>
  <c r="CL41" i="10"/>
  <c r="CK41" i="10"/>
  <c r="CJ41" i="10"/>
  <c r="CI41" i="10"/>
  <c r="CH41" i="10"/>
  <c r="CG41" i="10"/>
  <c r="CF41" i="10"/>
  <c r="CE41" i="10"/>
  <c r="CD41" i="10"/>
  <c r="CC41" i="10"/>
  <c r="CB41" i="10"/>
  <c r="CA41" i="10"/>
  <c r="BZ41" i="10"/>
  <c r="BY41" i="10"/>
  <c r="BX41" i="10"/>
  <c r="BW41" i="10"/>
  <c r="BV41" i="10"/>
  <c r="BU41" i="10"/>
  <c r="BT41" i="10"/>
  <c r="BS41" i="10"/>
  <c r="BR41" i="10"/>
  <c r="BQ41" i="10"/>
  <c r="BP41" i="10"/>
  <c r="BO41" i="10"/>
  <c r="BN41" i="10"/>
  <c r="BM41" i="10"/>
  <c r="BL41" i="10"/>
  <c r="BK41" i="10"/>
  <c r="BJ41" i="10"/>
  <c r="BI41" i="10"/>
  <c r="BH41" i="10"/>
  <c r="BG41" i="10"/>
  <c r="BF41" i="10"/>
  <c r="BE41" i="10"/>
  <c r="BD41" i="10"/>
  <c r="BC41" i="10"/>
  <c r="BB41" i="10"/>
  <c r="BA41" i="10"/>
  <c r="AZ41" i="10"/>
  <c r="AY41" i="10"/>
  <c r="AX41" i="10"/>
  <c r="AW41" i="10"/>
  <c r="AV41" i="10"/>
  <c r="AU41" i="10"/>
  <c r="AT41" i="10"/>
  <c r="AS41" i="10"/>
  <c r="AR41" i="10"/>
  <c r="AQ41" i="10"/>
  <c r="AP41" i="10"/>
  <c r="AO41" i="10"/>
  <c r="AN41" i="10"/>
  <c r="AM41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HX41" i="10" s="1"/>
  <c r="C41" i="10"/>
  <c r="B41" i="10"/>
  <c r="HW40" i="10"/>
  <c r="HV40" i="10"/>
  <c r="HU40" i="10"/>
  <c r="HT40" i="10"/>
  <c r="HS40" i="10"/>
  <c r="HR40" i="10"/>
  <c r="HQ40" i="10"/>
  <c r="HP40" i="10"/>
  <c r="HO40" i="10"/>
  <c r="HN40" i="10"/>
  <c r="HM40" i="10"/>
  <c r="HL40" i="10"/>
  <c r="HK40" i="10"/>
  <c r="HJ40" i="10"/>
  <c r="HI40" i="10"/>
  <c r="HH40" i="10"/>
  <c r="HG40" i="10"/>
  <c r="HF40" i="10"/>
  <c r="HE40" i="10"/>
  <c r="HD40" i="10"/>
  <c r="HC40" i="10"/>
  <c r="HB40" i="10"/>
  <c r="HA40" i="10"/>
  <c r="GZ40" i="10"/>
  <c r="GY40" i="10"/>
  <c r="GX40" i="10"/>
  <c r="GW40" i="10"/>
  <c r="GV40" i="10"/>
  <c r="GU40" i="10"/>
  <c r="GT40" i="10"/>
  <c r="GS40" i="10"/>
  <c r="GR40" i="10"/>
  <c r="GQ40" i="10"/>
  <c r="GP40" i="10"/>
  <c r="GO40" i="10"/>
  <c r="GN40" i="10"/>
  <c r="GM40" i="10"/>
  <c r="GL40" i="10"/>
  <c r="GK40" i="10"/>
  <c r="GJ40" i="10"/>
  <c r="GI40" i="10"/>
  <c r="GH40" i="10"/>
  <c r="GG40" i="10"/>
  <c r="GF40" i="10"/>
  <c r="GE40" i="10"/>
  <c r="GD40" i="10"/>
  <c r="GC40" i="10"/>
  <c r="GB40" i="10"/>
  <c r="GA40" i="10"/>
  <c r="FZ40" i="10"/>
  <c r="FY40" i="10"/>
  <c r="FX40" i="10"/>
  <c r="FW40" i="10"/>
  <c r="FV40" i="10"/>
  <c r="FU40" i="10"/>
  <c r="FT40" i="10"/>
  <c r="FS40" i="10"/>
  <c r="FR40" i="10"/>
  <c r="FQ40" i="10"/>
  <c r="FP40" i="10"/>
  <c r="FO40" i="10"/>
  <c r="FN40" i="10"/>
  <c r="FM40" i="10"/>
  <c r="FL40" i="10"/>
  <c r="FK40" i="10"/>
  <c r="FJ40" i="10"/>
  <c r="FI40" i="10"/>
  <c r="FH40" i="10"/>
  <c r="FG40" i="10"/>
  <c r="FF40" i="10"/>
  <c r="FE40" i="10"/>
  <c r="FD40" i="10"/>
  <c r="FC40" i="10"/>
  <c r="FB40" i="10"/>
  <c r="FA40" i="10"/>
  <c r="EZ40" i="10"/>
  <c r="EY40" i="10"/>
  <c r="EX40" i="10"/>
  <c r="EW40" i="10"/>
  <c r="EV40" i="10"/>
  <c r="EU40" i="10"/>
  <c r="ET40" i="10"/>
  <c r="ES40" i="10"/>
  <c r="ER40" i="10"/>
  <c r="EQ40" i="10"/>
  <c r="EP40" i="10"/>
  <c r="EO40" i="10"/>
  <c r="EN40" i="10"/>
  <c r="EM40" i="10"/>
  <c r="EL40" i="10"/>
  <c r="EK40" i="10"/>
  <c r="EJ40" i="10"/>
  <c r="EI40" i="10"/>
  <c r="EH40" i="10"/>
  <c r="EG40" i="10"/>
  <c r="EF40" i="10"/>
  <c r="EE40" i="10"/>
  <c r="ED40" i="10"/>
  <c r="EC40" i="10"/>
  <c r="EB40" i="10"/>
  <c r="EA40" i="10"/>
  <c r="DZ40" i="10"/>
  <c r="DY40" i="10"/>
  <c r="DX40" i="10"/>
  <c r="DW40" i="10"/>
  <c r="DV40" i="10"/>
  <c r="DU40" i="10"/>
  <c r="DT40" i="10"/>
  <c r="DS40" i="10"/>
  <c r="DR40" i="10"/>
  <c r="DQ40" i="10"/>
  <c r="DP40" i="10"/>
  <c r="DO40" i="10"/>
  <c r="DN40" i="10"/>
  <c r="DM40" i="10"/>
  <c r="DL40" i="10"/>
  <c r="DK40" i="10"/>
  <c r="DJ40" i="10"/>
  <c r="DI40" i="10"/>
  <c r="DH40" i="10"/>
  <c r="DG40" i="10"/>
  <c r="DF40" i="10"/>
  <c r="DE40" i="10"/>
  <c r="DD40" i="10"/>
  <c r="DC40" i="10"/>
  <c r="DB40" i="10"/>
  <c r="DA40" i="10"/>
  <c r="CZ40" i="10"/>
  <c r="CY40" i="10"/>
  <c r="CX40" i="10"/>
  <c r="CW40" i="10"/>
  <c r="CV40" i="10"/>
  <c r="CU40" i="10"/>
  <c r="CT40" i="10"/>
  <c r="CS40" i="10"/>
  <c r="CR40" i="10"/>
  <c r="CQ40" i="10"/>
  <c r="CP40" i="10"/>
  <c r="CO40" i="10"/>
  <c r="CN40" i="10"/>
  <c r="CM40" i="10"/>
  <c r="CL40" i="10"/>
  <c r="CK40" i="10"/>
  <c r="CJ40" i="10"/>
  <c r="CI40" i="10"/>
  <c r="CH40" i="10"/>
  <c r="CG40" i="10"/>
  <c r="CF40" i="10"/>
  <c r="CE40" i="10"/>
  <c r="CD40" i="10"/>
  <c r="CC40" i="10"/>
  <c r="CB40" i="10"/>
  <c r="CA40" i="10"/>
  <c r="BZ40" i="10"/>
  <c r="BY40" i="10"/>
  <c r="BX40" i="10"/>
  <c r="BW40" i="10"/>
  <c r="BV40" i="10"/>
  <c r="BU40" i="10"/>
  <c r="BT40" i="10"/>
  <c r="BS40" i="10"/>
  <c r="BR40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HW39" i="10"/>
  <c r="HV39" i="10"/>
  <c r="HV54" i="10" s="1"/>
  <c r="HV55" i="10" s="1"/>
  <c r="HU39" i="10"/>
  <c r="HU54" i="10" s="1"/>
  <c r="HU55" i="10" s="1"/>
  <c r="HT39" i="10"/>
  <c r="HS39" i="10"/>
  <c r="HR39" i="10"/>
  <c r="HQ39" i="10"/>
  <c r="HP39" i="10"/>
  <c r="HO39" i="10"/>
  <c r="HN39" i="10"/>
  <c r="HM39" i="10"/>
  <c r="HM54" i="10" s="1"/>
  <c r="HM55" i="10" s="1"/>
  <c r="HL39" i="10"/>
  <c r="HL54" i="10" s="1"/>
  <c r="HL55" i="10" s="1"/>
  <c r="HK39" i="10"/>
  <c r="HJ39" i="10"/>
  <c r="HI39" i="10"/>
  <c r="HH39" i="10"/>
  <c r="HG39" i="10"/>
  <c r="HF39" i="10"/>
  <c r="HF54" i="10" s="1"/>
  <c r="HF55" i="10" s="1"/>
  <c r="HE39" i="10"/>
  <c r="HE54" i="10" s="1"/>
  <c r="HE55" i="10" s="1"/>
  <c r="HD39" i="10"/>
  <c r="HC39" i="10"/>
  <c r="HB39" i="10"/>
  <c r="HA39" i="10"/>
  <c r="GZ39" i="10"/>
  <c r="GY39" i="10"/>
  <c r="GX39" i="10"/>
  <c r="GW39" i="10"/>
  <c r="GW54" i="10" s="1"/>
  <c r="GW55" i="10" s="1"/>
  <c r="GV39" i="10"/>
  <c r="GV54" i="10" s="1"/>
  <c r="GV55" i="10" s="1"/>
  <c r="GU39" i="10"/>
  <c r="GT39" i="10"/>
  <c r="GS39" i="10"/>
  <c r="GR39" i="10"/>
  <c r="GQ39" i="10"/>
  <c r="GP39" i="10"/>
  <c r="GP54" i="10" s="1"/>
  <c r="GP55" i="10" s="1"/>
  <c r="GO39" i="10"/>
  <c r="GO54" i="10" s="1"/>
  <c r="GO55" i="10" s="1"/>
  <c r="GN39" i="10"/>
  <c r="GM39" i="10"/>
  <c r="GL39" i="10"/>
  <c r="GK39" i="10"/>
  <c r="GJ39" i="10"/>
  <c r="GI39" i="10"/>
  <c r="GH39" i="10"/>
  <c r="GG39" i="10"/>
  <c r="GG54" i="10" s="1"/>
  <c r="GG55" i="10" s="1"/>
  <c r="GF39" i="10"/>
  <c r="GF54" i="10" s="1"/>
  <c r="GF55" i="10" s="1"/>
  <c r="GE39" i="10"/>
  <c r="GD39" i="10"/>
  <c r="GC39" i="10"/>
  <c r="GB39" i="10"/>
  <c r="GA39" i="10"/>
  <c r="FZ39" i="10"/>
  <c r="FZ54" i="10" s="1"/>
  <c r="FZ55" i="10" s="1"/>
  <c r="FY39" i="10"/>
  <c r="FY54" i="10" s="1"/>
  <c r="FY55" i="10" s="1"/>
  <c r="FX39" i="10"/>
  <c r="FW39" i="10"/>
  <c r="FV39" i="10"/>
  <c r="FU39" i="10"/>
  <c r="FT39" i="10"/>
  <c r="FS39" i="10"/>
  <c r="FR39" i="10"/>
  <c r="FQ39" i="10"/>
  <c r="FQ54" i="10" s="1"/>
  <c r="FQ55" i="10" s="1"/>
  <c r="FP39" i="10"/>
  <c r="FP54" i="10" s="1"/>
  <c r="FP55" i="10" s="1"/>
  <c r="FO39" i="10"/>
  <c r="FN39" i="10"/>
  <c r="FM39" i="10"/>
  <c r="FL39" i="10"/>
  <c r="FK39" i="10"/>
  <c r="FJ39" i="10"/>
  <c r="FJ54" i="10" s="1"/>
  <c r="FJ55" i="10" s="1"/>
  <c r="FI39" i="10"/>
  <c r="FI54" i="10" s="1"/>
  <c r="FI55" i="10" s="1"/>
  <c r="FH39" i="10"/>
  <c r="FG39" i="10"/>
  <c r="FF39" i="10"/>
  <c r="FE39" i="10"/>
  <c r="FD39" i="10"/>
  <c r="FC39" i="10"/>
  <c r="FB39" i="10"/>
  <c r="FA39" i="10"/>
  <c r="FA54" i="10" s="1"/>
  <c r="FA55" i="10" s="1"/>
  <c r="EZ39" i="10"/>
  <c r="EZ54" i="10" s="1"/>
  <c r="EZ55" i="10" s="1"/>
  <c r="EY39" i="10"/>
  <c r="EX39" i="10"/>
  <c r="EW39" i="10"/>
  <c r="EV39" i="10"/>
  <c r="EU39" i="10"/>
  <c r="ET39" i="10"/>
  <c r="ET54" i="10" s="1"/>
  <c r="ET55" i="10" s="1"/>
  <c r="ES39" i="10"/>
  <c r="ES54" i="10" s="1"/>
  <c r="ES55" i="10" s="1"/>
  <c r="ER39" i="10"/>
  <c r="EQ39" i="10"/>
  <c r="EP39" i="10"/>
  <c r="EO39" i="10"/>
  <c r="EN39" i="10"/>
  <c r="EM39" i="10"/>
  <c r="EL39" i="10"/>
  <c r="EK39" i="10"/>
  <c r="EK54" i="10" s="1"/>
  <c r="EK55" i="10" s="1"/>
  <c r="EJ39" i="10"/>
  <c r="EJ54" i="10" s="1"/>
  <c r="EJ55" i="10" s="1"/>
  <c r="EI39" i="10"/>
  <c r="EH39" i="10"/>
  <c r="EG39" i="10"/>
  <c r="EF39" i="10"/>
  <c r="EE39" i="10"/>
  <c r="ED39" i="10"/>
  <c r="ED54" i="10" s="1"/>
  <c r="ED55" i="10" s="1"/>
  <c r="EC39" i="10"/>
  <c r="EC54" i="10" s="1"/>
  <c r="EC55" i="10" s="1"/>
  <c r="EB39" i="10"/>
  <c r="EA39" i="10"/>
  <c r="DZ39" i="10"/>
  <c r="DY39" i="10"/>
  <c r="DX39" i="10"/>
  <c r="DW39" i="10"/>
  <c r="DV39" i="10"/>
  <c r="DU39" i="10"/>
  <c r="DU54" i="10" s="1"/>
  <c r="DU55" i="10" s="1"/>
  <c r="DT39" i="10"/>
  <c r="DT54" i="10" s="1"/>
  <c r="DT55" i="10" s="1"/>
  <c r="DS39" i="10"/>
  <c r="DR39" i="10"/>
  <c r="DQ39" i="10"/>
  <c r="DP39" i="10"/>
  <c r="DO39" i="10"/>
  <c r="DN39" i="10"/>
  <c r="DN54" i="10" s="1"/>
  <c r="DN55" i="10" s="1"/>
  <c r="DM39" i="10"/>
  <c r="DM54" i="10" s="1"/>
  <c r="DM55" i="10" s="1"/>
  <c r="DL39" i="10"/>
  <c r="DK39" i="10"/>
  <c r="DJ39" i="10"/>
  <c r="DI39" i="10"/>
  <c r="DH39" i="10"/>
  <c r="DG39" i="10"/>
  <c r="DF39" i="10"/>
  <c r="DE39" i="10"/>
  <c r="DE54" i="10" s="1"/>
  <c r="DE55" i="10" s="1"/>
  <c r="DD39" i="10"/>
  <c r="DD54" i="10" s="1"/>
  <c r="DD55" i="10" s="1"/>
  <c r="DC39" i="10"/>
  <c r="DB39" i="10"/>
  <c r="DA39" i="10"/>
  <c r="CZ39" i="10"/>
  <c r="CY39" i="10"/>
  <c r="CX39" i="10"/>
  <c r="CX54" i="10" s="1"/>
  <c r="CX55" i="10" s="1"/>
  <c r="CW39" i="10"/>
  <c r="CW54" i="10" s="1"/>
  <c r="CW55" i="10" s="1"/>
  <c r="CV39" i="10"/>
  <c r="CU39" i="10"/>
  <c r="CT39" i="10"/>
  <c r="CS39" i="10"/>
  <c r="CR39" i="10"/>
  <c r="CQ39" i="10"/>
  <c r="CP39" i="10"/>
  <c r="CO39" i="10"/>
  <c r="CO54" i="10" s="1"/>
  <c r="CO55" i="10" s="1"/>
  <c r="CN39" i="10"/>
  <c r="CN54" i="10" s="1"/>
  <c r="CN55" i="10" s="1"/>
  <c r="CM39" i="10"/>
  <c r="CL39" i="10"/>
  <c r="CK39" i="10"/>
  <c r="CJ39" i="10"/>
  <c r="CI39" i="10"/>
  <c r="CH39" i="10"/>
  <c r="CH54" i="10" s="1"/>
  <c r="CH55" i="10" s="1"/>
  <c r="CG39" i="10"/>
  <c r="CG54" i="10" s="1"/>
  <c r="CG55" i="10" s="1"/>
  <c r="CF39" i="10"/>
  <c r="CE39" i="10"/>
  <c r="CD39" i="10"/>
  <c r="CC39" i="10"/>
  <c r="CB39" i="10"/>
  <c r="CA39" i="10"/>
  <c r="BZ39" i="10"/>
  <c r="BY39" i="10"/>
  <c r="BY54" i="10" s="1"/>
  <c r="BY55" i="10" s="1"/>
  <c r="BX39" i="10"/>
  <c r="BX54" i="10" s="1"/>
  <c r="BX55" i="10" s="1"/>
  <c r="BW39" i="10"/>
  <c r="BV39" i="10"/>
  <c r="BU39" i="10"/>
  <c r="BT39" i="10"/>
  <c r="BS39" i="10"/>
  <c r="BR39" i="10"/>
  <c r="BR54" i="10" s="1"/>
  <c r="BR55" i="10" s="1"/>
  <c r="BQ39" i="10"/>
  <c r="BQ54" i="10" s="1"/>
  <c r="BQ55" i="10" s="1"/>
  <c r="BP39" i="10"/>
  <c r="BO39" i="10"/>
  <c r="BN39" i="10"/>
  <c r="BM39" i="10"/>
  <c r="BL39" i="10"/>
  <c r="BK39" i="10"/>
  <c r="BJ39" i="10"/>
  <c r="BI39" i="10"/>
  <c r="BI54" i="10" s="1"/>
  <c r="BI55" i="10" s="1"/>
  <c r="BH39" i="10"/>
  <c r="BH54" i="10" s="1"/>
  <c r="BH55" i="10" s="1"/>
  <c r="BG39" i="10"/>
  <c r="BF39" i="10"/>
  <c r="BE39" i="10"/>
  <c r="BD39" i="10"/>
  <c r="BC39" i="10"/>
  <c r="BB39" i="10"/>
  <c r="BB54" i="10" s="1"/>
  <c r="BB55" i="10" s="1"/>
  <c r="BA39" i="10"/>
  <c r="BA54" i="10" s="1"/>
  <c r="BA55" i="10" s="1"/>
  <c r="AZ39" i="10"/>
  <c r="AY39" i="10"/>
  <c r="AX39" i="10"/>
  <c r="AW39" i="10"/>
  <c r="AV39" i="10"/>
  <c r="AU39" i="10"/>
  <c r="AT39" i="10"/>
  <c r="AS39" i="10"/>
  <c r="AS54" i="10" s="1"/>
  <c r="AS55" i="10" s="1"/>
  <c r="AR39" i="10"/>
  <c r="AR54" i="10" s="1"/>
  <c r="AR55" i="10" s="1"/>
  <c r="AQ39" i="10"/>
  <c r="AP39" i="10"/>
  <c r="AO39" i="10"/>
  <c r="AN39" i="10"/>
  <c r="AM39" i="10"/>
  <c r="AL39" i="10"/>
  <c r="AL54" i="10" s="1"/>
  <c r="AL55" i="10" s="1"/>
  <c r="AK39" i="10"/>
  <c r="AK54" i="10" s="1"/>
  <c r="AK55" i="10" s="1"/>
  <c r="AJ39" i="10"/>
  <c r="AI39" i="10"/>
  <c r="AH39" i="10"/>
  <c r="AG39" i="10"/>
  <c r="AF39" i="10"/>
  <c r="AE39" i="10"/>
  <c r="AD39" i="10"/>
  <c r="AC39" i="10"/>
  <c r="AC54" i="10" s="1"/>
  <c r="AC55" i="10" s="1"/>
  <c r="AB39" i="10"/>
  <c r="AB54" i="10" s="1"/>
  <c r="AB55" i="10" s="1"/>
  <c r="AA39" i="10"/>
  <c r="Z39" i="10"/>
  <c r="Y39" i="10"/>
  <c r="X39" i="10"/>
  <c r="W39" i="10"/>
  <c r="V39" i="10"/>
  <c r="V54" i="10" s="1"/>
  <c r="V55" i="10" s="1"/>
  <c r="U39" i="10"/>
  <c r="U54" i="10" s="1"/>
  <c r="U55" i="10" s="1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HX39" i="10" s="1"/>
  <c r="C39" i="10"/>
  <c r="B39" i="10"/>
  <c r="HW38" i="10"/>
  <c r="HV38" i="10"/>
  <c r="HU38" i="10"/>
  <c r="HT38" i="10"/>
  <c r="HS38" i="10"/>
  <c r="HR38" i="10"/>
  <c r="HQ38" i="10"/>
  <c r="HP38" i="10"/>
  <c r="HO38" i="10"/>
  <c r="HN38" i="10"/>
  <c r="HM38" i="10"/>
  <c r="HL38" i="10"/>
  <c r="HK38" i="10"/>
  <c r="HJ38" i="10"/>
  <c r="HI38" i="10"/>
  <c r="HH38" i="10"/>
  <c r="HG38" i="10"/>
  <c r="HF38" i="10"/>
  <c r="HE38" i="10"/>
  <c r="HD38" i="10"/>
  <c r="HC38" i="10"/>
  <c r="HB38" i="10"/>
  <c r="HA38" i="10"/>
  <c r="GZ38" i="10"/>
  <c r="GY38" i="10"/>
  <c r="GX38" i="10"/>
  <c r="GW38" i="10"/>
  <c r="GV38" i="10"/>
  <c r="GU38" i="10"/>
  <c r="GT38" i="10"/>
  <c r="GS38" i="10"/>
  <c r="GR38" i="10"/>
  <c r="GQ38" i="10"/>
  <c r="GP38" i="10"/>
  <c r="GO38" i="10"/>
  <c r="GN38" i="10"/>
  <c r="GM38" i="10"/>
  <c r="GL38" i="10"/>
  <c r="GK38" i="10"/>
  <c r="GJ38" i="10"/>
  <c r="GI38" i="10"/>
  <c r="GH38" i="10"/>
  <c r="GG38" i="10"/>
  <c r="GF38" i="10"/>
  <c r="GE38" i="10"/>
  <c r="GD38" i="10"/>
  <c r="GC38" i="10"/>
  <c r="GB38" i="10"/>
  <c r="GA38" i="10"/>
  <c r="FZ38" i="10"/>
  <c r="FY38" i="10"/>
  <c r="FX38" i="10"/>
  <c r="FW38" i="10"/>
  <c r="FV38" i="10"/>
  <c r="FU38" i="10"/>
  <c r="FT38" i="10"/>
  <c r="FS38" i="10"/>
  <c r="FR38" i="10"/>
  <c r="FQ38" i="10"/>
  <c r="FP38" i="10"/>
  <c r="FO38" i="10"/>
  <c r="FN38" i="10"/>
  <c r="FM38" i="10"/>
  <c r="FL38" i="10"/>
  <c r="FK38" i="10"/>
  <c r="FJ38" i="10"/>
  <c r="FI38" i="10"/>
  <c r="FH38" i="10"/>
  <c r="FG38" i="10"/>
  <c r="FF38" i="10"/>
  <c r="FE38" i="10"/>
  <c r="FD38" i="10"/>
  <c r="FC38" i="10"/>
  <c r="FB38" i="10"/>
  <c r="FA38" i="10"/>
  <c r="EZ38" i="10"/>
  <c r="EY38" i="10"/>
  <c r="EX38" i="10"/>
  <c r="EW38" i="10"/>
  <c r="EV38" i="10"/>
  <c r="EU38" i="10"/>
  <c r="ET38" i="10"/>
  <c r="ES38" i="10"/>
  <c r="ER38" i="10"/>
  <c r="EQ38" i="10"/>
  <c r="EP38" i="10"/>
  <c r="EO38" i="10"/>
  <c r="EN38" i="10"/>
  <c r="EM38" i="10"/>
  <c r="EL38" i="10"/>
  <c r="EK38" i="10"/>
  <c r="EJ38" i="10"/>
  <c r="EI38" i="10"/>
  <c r="EH38" i="10"/>
  <c r="EG38" i="10"/>
  <c r="EF38" i="10"/>
  <c r="EE38" i="10"/>
  <c r="ED38" i="10"/>
  <c r="EC38" i="10"/>
  <c r="EB38" i="10"/>
  <c r="EA38" i="10"/>
  <c r="DZ38" i="10"/>
  <c r="DY38" i="10"/>
  <c r="DX38" i="10"/>
  <c r="DW38" i="10"/>
  <c r="DV38" i="10"/>
  <c r="DU38" i="10"/>
  <c r="DT38" i="10"/>
  <c r="DS38" i="10"/>
  <c r="DR38" i="10"/>
  <c r="DQ38" i="10"/>
  <c r="DP38" i="10"/>
  <c r="DO38" i="10"/>
  <c r="DN38" i="10"/>
  <c r="DM38" i="10"/>
  <c r="DL38" i="10"/>
  <c r="DK38" i="10"/>
  <c r="DJ38" i="10"/>
  <c r="DI38" i="10"/>
  <c r="DH38" i="10"/>
  <c r="DG38" i="10"/>
  <c r="DF38" i="10"/>
  <c r="DE38" i="10"/>
  <c r="DD38" i="10"/>
  <c r="DC38" i="10"/>
  <c r="DB38" i="10"/>
  <c r="DA38" i="10"/>
  <c r="CZ38" i="10"/>
  <c r="CY38" i="10"/>
  <c r="CX38" i="10"/>
  <c r="CW38" i="10"/>
  <c r="CV38" i="10"/>
  <c r="CU38" i="10"/>
  <c r="CT38" i="10"/>
  <c r="CS38" i="10"/>
  <c r="CR38" i="10"/>
  <c r="CQ38" i="10"/>
  <c r="CP38" i="10"/>
  <c r="CO38" i="10"/>
  <c r="CN38" i="10"/>
  <c r="CM38" i="10"/>
  <c r="CL38" i="10"/>
  <c r="CK38" i="10"/>
  <c r="CJ38" i="10"/>
  <c r="CI38" i="10"/>
  <c r="CH38" i="10"/>
  <c r="CG38" i="10"/>
  <c r="CF38" i="10"/>
  <c r="CE38" i="10"/>
  <c r="CD38" i="10"/>
  <c r="CC38" i="10"/>
  <c r="CB38" i="10"/>
  <c r="CA38" i="10"/>
  <c r="BZ38" i="10"/>
  <c r="BY38" i="10"/>
  <c r="BX38" i="10"/>
  <c r="BW38" i="10"/>
  <c r="BV38" i="10"/>
  <c r="BU38" i="10"/>
  <c r="BT38" i="10"/>
  <c r="BS38" i="10"/>
  <c r="BR38" i="10"/>
  <c r="BQ38" i="10"/>
  <c r="BP38" i="10"/>
  <c r="BO38" i="10"/>
  <c r="BN38" i="10"/>
  <c r="BM38" i="10"/>
  <c r="BL38" i="10"/>
  <c r="BK38" i="10"/>
  <c r="BJ38" i="10"/>
  <c r="BI38" i="10"/>
  <c r="BH38" i="10"/>
  <c r="BG38" i="10"/>
  <c r="BF38" i="10"/>
  <c r="BE38" i="10"/>
  <c r="BD38" i="10"/>
  <c r="BC38" i="10"/>
  <c r="BB38" i="10"/>
  <c r="BA38" i="10"/>
  <c r="AZ38" i="10"/>
  <c r="AY38" i="10"/>
  <c r="AX38" i="10"/>
  <c r="AW38" i="10"/>
  <c r="AV38" i="10"/>
  <c r="AU38" i="10"/>
  <c r="AT38" i="10"/>
  <c r="AS38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T61" i="10" s="1"/>
  <c r="W435" i="9"/>
  <c r="T435" i="9"/>
  <c r="S435" i="9"/>
  <c r="P435" i="9"/>
  <c r="O435" i="9"/>
  <c r="N435" i="9"/>
  <c r="M435" i="9"/>
  <c r="L435" i="9"/>
  <c r="K435" i="9"/>
  <c r="B435" i="9"/>
  <c r="W434" i="9"/>
  <c r="T434" i="9"/>
  <c r="S434" i="9"/>
  <c r="P434" i="9"/>
  <c r="O434" i="9"/>
  <c r="N434" i="9"/>
  <c r="M434" i="9"/>
  <c r="L434" i="9"/>
  <c r="K434" i="9"/>
  <c r="B434" i="9"/>
  <c r="W433" i="9"/>
  <c r="T433" i="9"/>
  <c r="S433" i="9"/>
  <c r="P433" i="9"/>
  <c r="O433" i="9"/>
  <c r="N433" i="9"/>
  <c r="M433" i="9"/>
  <c r="L433" i="9"/>
  <c r="K433" i="9"/>
  <c r="B433" i="9"/>
  <c r="W432" i="9"/>
  <c r="T432" i="9"/>
  <c r="S432" i="9"/>
  <c r="P432" i="9"/>
  <c r="O432" i="9"/>
  <c r="N432" i="9"/>
  <c r="M432" i="9"/>
  <c r="L432" i="9"/>
  <c r="K432" i="9"/>
  <c r="B432" i="9"/>
  <c r="W431" i="9"/>
  <c r="T431" i="9"/>
  <c r="S431" i="9"/>
  <c r="P431" i="9"/>
  <c r="O431" i="9"/>
  <c r="N431" i="9"/>
  <c r="M431" i="9"/>
  <c r="L431" i="9"/>
  <c r="K431" i="9"/>
  <c r="B431" i="9"/>
  <c r="W430" i="9"/>
  <c r="T430" i="9"/>
  <c r="S430" i="9"/>
  <c r="P430" i="9"/>
  <c r="O430" i="9"/>
  <c r="N430" i="9"/>
  <c r="M430" i="9"/>
  <c r="L430" i="9"/>
  <c r="K430" i="9"/>
  <c r="B430" i="9"/>
  <c r="W429" i="9"/>
  <c r="T429" i="9"/>
  <c r="S429" i="9"/>
  <c r="P429" i="9"/>
  <c r="O429" i="9"/>
  <c r="N429" i="9"/>
  <c r="M429" i="9"/>
  <c r="L429" i="9"/>
  <c r="K429" i="9"/>
  <c r="B429" i="9"/>
  <c r="W428" i="9"/>
  <c r="T428" i="9"/>
  <c r="S428" i="9"/>
  <c r="P428" i="9"/>
  <c r="O428" i="9"/>
  <c r="N428" i="9"/>
  <c r="M428" i="9"/>
  <c r="L428" i="9"/>
  <c r="K428" i="9"/>
  <c r="B428" i="9"/>
  <c r="W427" i="9"/>
  <c r="T427" i="9"/>
  <c r="S427" i="9"/>
  <c r="P427" i="9"/>
  <c r="O427" i="9"/>
  <c r="N427" i="9"/>
  <c r="M427" i="9"/>
  <c r="L427" i="9"/>
  <c r="K427" i="9"/>
  <c r="B427" i="9"/>
  <c r="W426" i="9"/>
  <c r="T426" i="9"/>
  <c r="S426" i="9"/>
  <c r="P426" i="9"/>
  <c r="O426" i="9"/>
  <c r="N426" i="9"/>
  <c r="M426" i="9"/>
  <c r="L426" i="9"/>
  <c r="K426" i="9"/>
  <c r="B426" i="9"/>
  <c r="W425" i="9"/>
  <c r="T425" i="9"/>
  <c r="S425" i="9"/>
  <c r="P425" i="9"/>
  <c r="O425" i="9"/>
  <c r="N425" i="9"/>
  <c r="M425" i="9"/>
  <c r="L425" i="9"/>
  <c r="K425" i="9"/>
  <c r="B425" i="9"/>
  <c r="W424" i="9"/>
  <c r="T424" i="9"/>
  <c r="S424" i="9"/>
  <c r="P424" i="9"/>
  <c r="O424" i="9"/>
  <c r="N424" i="9"/>
  <c r="V435" i="9" s="1"/>
  <c r="M424" i="9"/>
  <c r="U435" i="9" s="1"/>
  <c r="L424" i="9"/>
  <c r="K424" i="9"/>
  <c r="B424" i="9"/>
  <c r="W423" i="9"/>
  <c r="T423" i="9"/>
  <c r="S423" i="9"/>
  <c r="P423" i="9"/>
  <c r="O423" i="9"/>
  <c r="N423" i="9"/>
  <c r="M423" i="9"/>
  <c r="U434" i="9" s="1"/>
  <c r="L423" i="9"/>
  <c r="K423" i="9"/>
  <c r="B423" i="9"/>
  <c r="W422" i="9"/>
  <c r="T422" i="9"/>
  <c r="S422" i="9"/>
  <c r="P422" i="9"/>
  <c r="O422" i="9"/>
  <c r="N422" i="9"/>
  <c r="V433" i="9" s="1"/>
  <c r="M422" i="9"/>
  <c r="U433" i="9" s="1"/>
  <c r="L422" i="9"/>
  <c r="K422" i="9"/>
  <c r="B422" i="9"/>
  <c r="W421" i="9"/>
  <c r="T421" i="9"/>
  <c r="S421" i="9"/>
  <c r="P421" i="9"/>
  <c r="O421" i="9"/>
  <c r="N421" i="9"/>
  <c r="M421" i="9"/>
  <c r="U432" i="9" s="1"/>
  <c r="L421" i="9"/>
  <c r="K421" i="9"/>
  <c r="B421" i="9"/>
  <c r="W420" i="9"/>
  <c r="T420" i="9"/>
  <c r="S420" i="9"/>
  <c r="P420" i="9"/>
  <c r="O420" i="9"/>
  <c r="N420" i="9"/>
  <c r="V431" i="9" s="1"/>
  <c r="M420" i="9"/>
  <c r="U431" i="9" s="1"/>
  <c r="L420" i="9"/>
  <c r="K420" i="9"/>
  <c r="B420" i="9"/>
  <c r="W419" i="9"/>
  <c r="T419" i="9"/>
  <c r="S419" i="9"/>
  <c r="P419" i="9"/>
  <c r="O419" i="9"/>
  <c r="N419" i="9"/>
  <c r="M419" i="9"/>
  <c r="U430" i="9" s="1"/>
  <c r="L419" i="9"/>
  <c r="K419" i="9"/>
  <c r="B419" i="9"/>
  <c r="W418" i="9"/>
  <c r="T418" i="9"/>
  <c r="S418" i="9"/>
  <c r="P418" i="9"/>
  <c r="O418" i="9"/>
  <c r="N418" i="9"/>
  <c r="V429" i="9" s="1"/>
  <c r="M418" i="9"/>
  <c r="U429" i="9" s="1"/>
  <c r="L418" i="9"/>
  <c r="K418" i="9"/>
  <c r="B418" i="9"/>
  <c r="W417" i="9"/>
  <c r="T417" i="9"/>
  <c r="S417" i="9"/>
  <c r="P417" i="9"/>
  <c r="O417" i="9"/>
  <c r="N417" i="9"/>
  <c r="M417" i="9"/>
  <c r="U428" i="9" s="1"/>
  <c r="L417" i="9"/>
  <c r="K417" i="9"/>
  <c r="B417" i="9"/>
  <c r="W416" i="9"/>
  <c r="T416" i="9"/>
  <c r="S416" i="9"/>
  <c r="P416" i="9"/>
  <c r="O416" i="9"/>
  <c r="N416" i="9"/>
  <c r="V427" i="9" s="1"/>
  <c r="M416" i="9"/>
  <c r="U427" i="9" s="1"/>
  <c r="L416" i="9"/>
  <c r="K416" i="9"/>
  <c r="B416" i="9"/>
  <c r="W415" i="9"/>
  <c r="T415" i="9"/>
  <c r="S415" i="9"/>
  <c r="P415" i="9"/>
  <c r="O415" i="9"/>
  <c r="N415" i="9"/>
  <c r="M415" i="9"/>
  <c r="U426" i="9" s="1"/>
  <c r="L415" i="9"/>
  <c r="K415" i="9"/>
  <c r="B415" i="9"/>
  <c r="W414" i="9"/>
  <c r="T414" i="9"/>
  <c r="S414" i="9"/>
  <c r="P414" i="9"/>
  <c r="O414" i="9"/>
  <c r="N414" i="9"/>
  <c r="V425" i="9" s="1"/>
  <c r="M414" i="9"/>
  <c r="U425" i="9" s="1"/>
  <c r="L414" i="9"/>
  <c r="K414" i="9"/>
  <c r="B414" i="9"/>
  <c r="W413" i="9"/>
  <c r="T413" i="9"/>
  <c r="S413" i="9"/>
  <c r="P413" i="9"/>
  <c r="O413" i="9"/>
  <c r="N413" i="9"/>
  <c r="M413" i="9"/>
  <c r="U424" i="9" s="1"/>
  <c r="L413" i="9"/>
  <c r="K413" i="9"/>
  <c r="B413" i="9"/>
  <c r="W412" i="9"/>
  <c r="T412" i="9"/>
  <c r="S412" i="9"/>
  <c r="P412" i="9"/>
  <c r="O412" i="9"/>
  <c r="N412" i="9"/>
  <c r="V423" i="9" s="1"/>
  <c r="M412" i="9"/>
  <c r="U423" i="9" s="1"/>
  <c r="L412" i="9"/>
  <c r="K412" i="9"/>
  <c r="B412" i="9"/>
  <c r="W411" i="9"/>
  <c r="T411" i="9"/>
  <c r="S411" i="9"/>
  <c r="P411" i="9"/>
  <c r="O411" i="9"/>
  <c r="N411" i="9"/>
  <c r="M411" i="9"/>
  <c r="U422" i="9" s="1"/>
  <c r="L411" i="9"/>
  <c r="K411" i="9"/>
  <c r="B411" i="9"/>
  <c r="W410" i="9"/>
  <c r="T410" i="9"/>
  <c r="S410" i="9"/>
  <c r="P410" i="9"/>
  <c r="O410" i="9"/>
  <c r="N410" i="9"/>
  <c r="V421" i="9" s="1"/>
  <c r="M410" i="9"/>
  <c r="U421" i="9" s="1"/>
  <c r="L410" i="9"/>
  <c r="K410" i="9"/>
  <c r="B410" i="9"/>
  <c r="W409" i="9"/>
  <c r="T409" i="9"/>
  <c r="S409" i="9"/>
  <c r="P409" i="9"/>
  <c r="O409" i="9"/>
  <c r="N409" i="9"/>
  <c r="M409" i="9"/>
  <c r="U420" i="9" s="1"/>
  <c r="L409" i="9"/>
  <c r="K409" i="9"/>
  <c r="B409" i="9"/>
  <c r="W408" i="9"/>
  <c r="T408" i="9"/>
  <c r="S408" i="9"/>
  <c r="P408" i="9"/>
  <c r="O408" i="9"/>
  <c r="N408" i="9"/>
  <c r="V419" i="9" s="1"/>
  <c r="M408" i="9"/>
  <c r="U419" i="9" s="1"/>
  <c r="L408" i="9"/>
  <c r="K408" i="9"/>
  <c r="B408" i="9"/>
  <c r="W407" i="9"/>
  <c r="T407" i="9"/>
  <c r="S407" i="9"/>
  <c r="P407" i="9"/>
  <c r="O407" i="9"/>
  <c r="N407" i="9"/>
  <c r="M407" i="9"/>
  <c r="U418" i="9" s="1"/>
  <c r="L407" i="9"/>
  <c r="K407" i="9"/>
  <c r="B407" i="9"/>
  <c r="W406" i="9"/>
  <c r="T406" i="9"/>
  <c r="S406" i="9"/>
  <c r="P406" i="9"/>
  <c r="O406" i="9"/>
  <c r="N406" i="9"/>
  <c r="V417" i="9" s="1"/>
  <c r="M406" i="9"/>
  <c r="U417" i="9" s="1"/>
  <c r="L406" i="9"/>
  <c r="K406" i="9"/>
  <c r="B406" i="9"/>
  <c r="W405" i="9"/>
  <c r="T405" i="9"/>
  <c r="S405" i="9"/>
  <c r="P405" i="9"/>
  <c r="O405" i="9"/>
  <c r="N405" i="9"/>
  <c r="M405" i="9"/>
  <c r="U416" i="9" s="1"/>
  <c r="L405" i="9"/>
  <c r="K405" i="9"/>
  <c r="B405" i="9"/>
  <c r="W404" i="9"/>
  <c r="T404" i="9"/>
  <c r="S404" i="9"/>
  <c r="P404" i="9"/>
  <c r="O404" i="9"/>
  <c r="N404" i="9"/>
  <c r="V415" i="9" s="1"/>
  <c r="M404" i="9"/>
  <c r="U415" i="9" s="1"/>
  <c r="L404" i="9"/>
  <c r="K404" i="9"/>
  <c r="B404" i="9"/>
  <c r="W403" i="9"/>
  <c r="T403" i="9"/>
  <c r="S403" i="9"/>
  <c r="P403" i="9"/>
  <c r="O403" i="9"/>
  <c r="N403" i="9"/>
  <c r="M403" i="9"/>
  <c r="U414" i="9" s="1"/>
  <c r="L403" i="9"/>
  <c r="K403" i="9"/>
  <c r="B403" i="9"/>
  <c r="W402" i="9"/>
  <c r="T402" i="9"/>
  <c r="S402" i="9"/>
  <c r="P402" i="9"/>
  <c r="O402" i="9"/>
  <c r="N402" i="9"/>
  <c r="V413" i="9" s="1"/>
  <c r="M402" i="9"/>
  <c r="U413" i="9" s="1"/>
  <c r="L402" i="9"/>
  <c r="K402" i="9"/>
  <c r="B402" i="9"/>
  <c r="W401" i="9"/>
  <c r="T401" i="9"/>
  <c r="S401" i="9"/>
  <c r="P401" i="9"/>
  <c r="O401" i="9"/>
  <c r="N401" i="9"/>
  <c r="M401" i="9"/>
  <c r="U412" i="9" s="1"/>
  <c r="L401" i="9"/>
  <c r="K401" i="9"/>
  <c r="B401" i="9"/>
  <c r="W400" i="9"/>
  <c r="T400" i="9"/>
  <c r="S400" i="9"/>
  <c r="P400" i="9"/>
  <c r="O400" i="9"/>
  <c r="N400" i="9"/>
  <c r="V411" i="9" s="1"/>
  <c r="M400" i="9"/>
  <c r="U411" i="9" s="1"/>
  <c r="L400" i="9"/>
  <c r="K400" i="9"/>
  <c r="B400" i="9"/>
  <c r="W399" i="9"/>
  <c r="T399" i="9"/>
  <c r="S399" i="9"/>
  <c r="P399" i="9"/>
  <c r="O399" i="9"/>
  <c r="N399" i="9"/>
  <c r="M399" i="9"/>
  <c r="U410" i="9" s="1"/>
  <c r="L399" i="9"/>
  <c r="K399" i="9"/>
  <c r="B399" i="9"/>
  <c r="W398" i="9"/>
  <c r="T398" i="9"/>
  <c r="S398" i="9"/>
  <c r="P398" i="9"/>
  <c r="O398" i="9"/>
  <c r="N398" i="9"/>
  <c r="V409" i="9" s="1"/>
  <c r="M398" i="9"/>
  <c r="U409" i="9" s="1"/>
  <c r="L398" i="9"/>
  <c r="K398" i="9"/>
  <c r="B398" i="9"/>
  <c r="W397" i="9"/>
  <c r="T397" i="9"/>
  <c r="S397" i="9"/>
  <c r="P397" i="9"/>
  <c r="O397" i="9"/>
  <c r="N397" i="9"/>
  <c r="M397" i="9"/>
  <c r="U408" i="9" s="1"/>
  <c r="L397" i="9"/>
  <c r="K397" i="9"/>
  <c r="B397" i="9"/>
  <c r="W396" i="9"/>
  <c r="T396" i="9"/>
  <c r="S396" i="9"/>
  <c r="P396" i="9"/>
  <c r="O396" i="9"/>
  <c r="N396" i="9"/>
  <c r="V407" i="9" s="1"/>
  <c r="M396" i="9"/>
  <c r="U407" i="9" s="1"/>
  <c r="L396" i="9"/>
  <c r="K396" i="9"/>
  <c r="B396" i="9"/>
  <c r="W395" i="9"/>
  <c r="T395" i="9"/>
  <c r="S395" i="9"/>
  <c r="P395" i="9"/>
  <c r="O395" i="9"/>
  <c r="N395" i="9"/>
  <c r="M395" i="9"/>
  <c r="U406" i="9" s="1"/>
  <c r="L395" i="9"/>
  <c r="K395" i="9"/>
  <c r="B395" i="9"/>
  <c r="W394" i="9"/>
  <c r="T394" i="9"/>
  <c r="S394" i="9"/>
  <c r="P394" i="9"/>
  <c r="O394" i="9"/>
  <c r="N394" i="9"/>
  <c r="V405" i="9" s="1"/>
  <c r="M394" i="9"/>
  <c r="U405" i="9" s="1"/>
  <c r="L394" i="9"/>
  <c r="K394" i="9"/>
  <c r="B394" i="9"/>
  <c r="W393" i="9"/>
  <c r="T393" i="9"/>
  <c r="S393" i="9"/>
  <c r="P393" i="9"/>
  <c r="O393" i="9"/>
  <c r="N393" i="9"/>
  <c r="M393" i="9"/>
  <c r="U404" i="9" s="1"/>
  <c r="L393" i="9"/>
  <c r="K393" i="9"/>
  <c r="B393" i="9"/>
  <c r="W392" i="9"/>
  <c r="T392" i="9"/>
  <c r="S392" i="9"/>
  <c r="P392" i="9"/>
  <c r="O392" i="9"/>
  <c r="N392" i="9"/>
  <c r="V403" i="9" s="1"/>
  <c r="M392" i="9"/>
  <c r="U403" i="9" s="1"/>
  <c r="L392" i="9"/>
  <c r="K392" i="9"/>
  <c r="B392" i="9"/>
  <c r="W391" i="9"/>
  <c r="T391" i="9"/>
  <c r="S391" i="9"/>
  <c r="P391" i="9"/>
  <c r="O391" i="9"/>
  <c r="N391" i="9"/>
  <c r="M391" i="9"/>
  <c r="U402" i="9" s="1"/>
  <c r="L391" i="9"/>
  <c r="K391" i="9"/>
  <c r="B391" i="9"/>
  <c r="W390" i="9"/>
  <c r="T390" i="9"/>
  <c r="S390" i="9"/>
  <c r="P390" i="9"/>
  <c r="O390" i="9"/>
  <c r="N390" i="9"/>
  <c r="V401" i="9" s="1"/>
  <c r="M390" i="9"/>
  <c r="U401" i="9" s="1"/>
  <c r="L390" i="9"/>
  <c r="K390" i="9"/>
  <c r="B390" i="9"/>
  <c r="W389" i="9"/>
  <c r="T389" i="9"/>
  <c r="S389" i="9"/>
  <c r="P389" i="9"/>
  <c r="O389" i="9"/>
  <c r="N389" i="9"/>
  <c r="M389" i="9"/>
  <c r="U400" i="9" s="1"/>
  <c r="L389" i="9"/>
  <c r="K389" i="9"/>
  <c r="B389" i="9"/>
  <c r="W388" i="9"/>
  <c r="T388" i="9"/>
  <c r="S388" i="9"/>
  <c r="P388" i="9"/>
  <c r="O388" i="9"/>
  <c r="N388" i="9"/>
  <c r="V399" i="9" s="1"/>
  <c r="M388" i="9"/>
  <c r="U399" i="9" s="1"/>
  <c r="L388" i="9"/>
  <c r="K388" i="9"/>
  <c r="B388" i="9"/>
  <c r="W387" i="9"/>
  <c r="T387" i="9"/>
  <c r="S387" i="9"/>
  <c r="P387" i="9"/>
  <c r="O387" i="9"/>
  <c r="N387" i="9"/>
  <c r="M387" i="9"/>
  <c r="U398" i="9" s="1"/>
  <c r="L387" i="9"/>
  <c r="K387" i="9"/>
  <c r="B387" i="9"/>
  <c r="W386" i="9"/>
  <c r="T386" i="9"/>
  <c r="S386" i="9"/>
  <c r="P386" i="9"/>
  <c r="O386" i="9"/>
  <c r="N386" i="9"/>
  <c r="V397" i="9" s="1"/>
  <c r="M386" i="9"/>
  <c r="U397" i="9" s="1"/>
  <c r="L386" i="9"/>
  <c r="K386" i="9"/>
  <c r="B386" i="9"/>
  <c r="W385" i="9"/>
  <c r="T385" i="9"/>
  <c r="S385" i="9"/>
  <c r="P385" i="9"/>
  <c r="O385" i="9"/>
  <c r="N385" i="9"/>
  <c r="M385" i="9"/>
  <c r="U396" i="9" s="1"/>
  <c r="L385" i="9"/>
  <c r="K385" i="9"/>
  <c r="B385" i="9"/>
  <c r="W384" i="9"/>
  <c r="T384" i="9"/>
  <c r="S384" i="9"/>
  <c r="P384" i="9"/>
  <c r="O384" i="9"/>
  <c r="N384" i="9"/>
  <c r="V395" i="9" s="1"/>
  <c r="M384" i="9"/>
  <c r="U395" i="9" s="1"/>
  <c r="L384" i="9"/>
  <c r="K384" i="9"/>
  <c r="B384" i="9"/>
  <c r="W383" i="9"/>
  <c r="T383" i="9"/>
  <c r="S383" i="9"/>
  <c r="P383" i="9"/>
  <c r="O383" i="9"/>
  <c r="N383" i="9"/>
  <c r="M383" i="9"/>
  <c r="U394" i="9" s="1"/>
  <c r="L383" i="9"/>
  <c r="K383" i="9"/>
  <c r="B383" i="9"/>
  <c r="W382" i="9"/>
  <c r="T382" i="9"/>
  <c r="S382" i="9"/>
  <c r="P382" i="9"/>
  <c r="O382" i="9"/>
  <c r="N382" i="9"/>
  <c r="V393" i="9" s="1"/>
  <c r="M382" i="9"/>
  <c r="U393" i="9" s="1"/>
  <c r="L382" i="9"/>
  <c r="K382" i="9"/>
  <c r="B382" i="9"/>
  <c r="W381" i="9"/>
  <c r="T381" i="9"/>
  <c r="S381" i="9"/>
  <c r="P381" i="9"/>
  <c r="O381" i="9"/>
  <c r="N381" i="9"/>
  <c r="M381" i="9"/>
  <c r="U392" i="9" s="1"/>
  <c r="L381" i="9"/>
  <c r="K381" i="9"/>
  <c r="B381" i="9"/>
  <c r="W380" i="9"/>
  <c r="T380" i="9"/>
  <c r="S380" i="9"/>
  <c r="P380" i="9"/>
  <c r="O380" i="9"/>
  <c r="N380" i="9"/>
  <c r="V391" i="9" s="1"/>
  <c r="M380" i="9"/>
  <c r="U391" i="9" s="1"/>
  <c r="L380" i="9"/>
  <c r="K380" i="9"/>
  <c r="B380" i="9"/>
  <c r="W379" i="9"/>
  <c r="T379" i="9"/>
  <c r="S379" i="9"/>
  <c r="P379" i="9"/>
  <c r="O379" i="9"/>
  <c r="N379" i="9"/>
  <c r="M379" i="9"/>
  <c r="U390" i="9" s="1"/>
  <c r="L379" i="9"/>
  <c r="K379" i="9"/>
  <c r="B379" i="9"/>
  <c r="W378" i="9"/>
  <c r="T378" i="9"/>
  <c r="S378" i="9"/>
  <c r="P378" i="9"/>
  <c r="O378" i="9"/>
  <c r="N378" i="9"/>
  <c r="V389" i="9" s="1"/>
  <c r="M378" i="9"/>
  <c r="U389" i="9" s="1"/>
  <c r="L378" i="9"/>
  <c r="K378" i="9"/>
  <c r="B378" i="9"/>
  <c r="W377" i="9"/>
  <c r="S377" i="9"/>
  <c r="P377" i="9"/>
  <c r="O377" i="9"/>
  <c r="N377" i="9"/>
  <c r="M377" i="9"/>
  <c r="U388" i="9" s="1"/>
  <c r="L377" i="9"/>
  <c r="K377" i="9"/>
  <c r="B377" i="9"/>
  <c r="W376" i="9"/>
  <c r="T376" i="9"/>
  <c r="S376" i="9"/>
  <c r="P376" i="9"/>
  <c r="O376" i="9"/>
  <c r="N376" i="9"/>
  <c r="M376" i="9"/>
  <c r="U387" i="9" s="1"/>
  <c r="L376" i="9"/>
  <c r="K376" i="9"/>
  <c r="B376" i="9"/>
  <c r="W375" i="9"/>
  <c r="S375" i="9"/>
  <c r="P375" i="9"/>
  <c r="O375" i="9"/>
  <c r="N375" i="9"/>
  <c r="M375" i="9"/>
  <c r="U386" i="9" s="1"/>
  <c r="L375" i="9"/>
  <c r="K375" i="9"/>
  <c r="B375" i="9"/>
  <c r="W374" i="9"/>
  <c r="S374" i="9"/>
  <c r="P374" i="9"/>
  <c r="O374" i="9"/>
  <c r="N374" i="9"/>
  <c r="M374" i="9"/>
  <c r="U385" i="9" s="1"/>
  <c r="L374" i="9"/>
  <c r="K374" i="9"/>
  <c r="B374" i="9"/>
  <c r="W373" i="9"/>
  <c r="S373" i="9"/>
  <c r="P373" i="9"/>
  <c r="O373" i="9"/>
  <c r="N373" i="9"/>
  <c r="M373" i="9"/>
  <c r="U384" i="9" s="1"/>
  <c r="L373" i="9"/>
  <c r="K373" i="9"/>
  <c r="B373" i="9"/>
  <c r="W372" i="9"/>
  <c r="S372" i="9"/>
  <c r="P372" i="9"/>
  <c r="O372" i="9"/>
  <c r="N372" i="9"/>
  <c r="M372" i="9"/>
  <c r="U383" i="9" s="1"/>
  <c r="L372" i="9"/>
  <c r="K372" i="9"/>
  <c r="B372" i="9"/>
  <c r="W371" i="9"/>
  <c r="S371" i="9"/>
  <c r="P371" i="9"/>
  <c r="O371" i="9"/>
  <c r="N371" i="9"/>
  <c r="M371" i="9"/>
  <c r="L371" i="9"/>
  <c r="K371" i="9"/>
  <c r="B371" i="9"/>
  <c r="W370" i="9"/>
  <c r="S370" i="9"/>
  <c r="P370" i="9"/>
  <c r="O370" i="9"/>
  <c r="N370" i="9"/>
  <c r="M370" i="9"/>
  <c r="U381" i="9" s="1"/>
  <c r="L370" i="9"/>
  <c r="K370" i="9"/>
  <c r="B370" i="9"/>
  <c r="W369" i="9"/>
  <c r="S369" i="9"/>
  <c r="P369" i="9"/>
  <c r="O369" i="9"/>
  <c r="N369" i="9"/>
  <c r="M369" i="9"/>
  <c r="L369" i="9"/>
  <c r="K369" i="9"/>
  <c r="B369" i="9"/>
  <c r="W368" i="9"/>
  <c r="S368" i="9"/>
  <c r="P368" i="9"/>
  <c r="O368" i="9"/>
  <c r="N368" i="9"/>
  <c r="M368" i="9"/>
  <c r="U379" i="9" s="1"/>
  <c r="L368" i="9"/>
  <c r="K368" i="9"/>
  <c r="B368" i="9"/>
  <c r="W367" i="9"/>
  <c r="S367" i="9"/>
  <c r="P367" i="9"/>
  <c r="O367" i="9"/>
  <c r="N367" i="9"/>
  <c r="M367" i="9"/>
  <c r="L367" i="9"/>
  <c r="K367" i="9"/>
  <c r="B367" i="9"/>
  <c r="W366" i="9"/>
  <c r="S366" i="9"/>
  <c r="P366" i="9"/>
  <c r="O366" i="9"/>
  <c r="N366" i="9"/>
  <c r="M366" i="9"/>
  <c r="U377" i="9" s="1"/>
  <c r="L366" i="9"/>
  <c r="T377" i="9" s="1"/>
  <c r="K366" i="9"/>
  <c r="B366" i="9"/>
  <c r="W365" i="9"/>
  <c r="S365" i="9"/>
  <c r="P365" i="9"/>
  <c r="O365" i="9"/>
  <c r="N365" i="9"/>
  <c r="M365" i="9"/>
  <c r="U376" i="9" s="1"/>
  <c r="L365" i="9"/>
  <c r="K365" i="9"/>
  <c r="B365" i="9"/>
  <c r="W364" i="9"/>
  <c r="S364" i="9"/>
  <c r="P364" i="9"/>
  <c r="O364" i="9"/>
  <c r="N364" i="9"/>
  <c r="M364" i="9"/>
  <c r="L364" i="9"/>
  <c r="T375" i="9" s="1"/>
  <c r="K364" i="9"/>
  <c r="B364" i="9"/>
  <c r="W363" i="9"/>
  <c r="S363" i="9"/>
  <c r="P363" i="9"/>
  <c r="O363" i="9"/>
  <c r="N363" i="9"/>
  <c r="M363" i="9"/>
  <c r="L363" i="9"/>
  <c r="K363" i="9"/>
  <c r="B363" i="9"/>
  <c r="P362" i="9"/>
  <c r="O362" i="9"/>
  <c r="N362" i="9"/>
  <c r="M362" i="9"/>
  <c r="L362" i="9"/>
  <c r="T373" i="9" s="1"/>
  <c r="K362" i="9"/>
  <c r="B362" i="9"/>
  <c r="P361" i="9"/>
  <c r="O361" i="9"/>
  <c r="N361" i="9"/>
  <c r="M361" i="9"/>
  <c r="L361" i="9"/>
  <c r="K361" i="9"/>
  <c r="B361" i="9"/>
  <c r="P360" i="9"/>
  <c r="O360" i="9"/>
  <c r="N360" i="9"/>
  <c r="M360" i="9"/>
  <c r="L360" i="9"/>
  <c r="K360" i="9"/>
  <c r="B360" i="9"/>
  <c r="P359" i="9"/>
  <c r="O359" i="9"/>
  <c r="N359" i="9"/>
  <c r="M359" i="9"/>
  <c r="L359" i="9"/>
  <c r="K359" i="9"/>
  <c r="B359" i="9"/>
  <c r="P358" i="9"/>
  <c r="O358" i="9"/>
  <c r="N358" i="9"/>
  <c r="V369" i="9" s="1"/>
  <c r="M358" i="9"/>
  <c r="L358" i="9"/>
  <c r="K358" i="9"/>
  <c r="B358" i="9"/>
  <c r="P357" i="9"/>
  <c r="O357" i="9"/>
  <c r="N357" i="9"/>
  <c r="M357" i="9"/>
  <c r="L357" i="9"/>
  <c r="K357" i="9"/>
  <c r="B357" i="9"/>
  <c r="P356" i="9"/>
  <c r="O356" i="9"/>
  <c r="N356" i="9"/>
  <c r="M356" i="9"/>
  <c r="L356" i="9"/>
  <c r="K356" i="9"/>
  <c r="B356" i="9"/>
  <c r="P355" i="9"/>
  <c r="O355" i="9"/>
  <c r="N355" i="9"/>
  <c r="M355" i="9"/>
  <c r="L355" i="9"/>
  <c r="K355" i="9"/>
  <c r="B355" i="9"/>
  <c r="P354" i="9"/>
  <c r="O354" i="9"/>
  <c r="N354" i="9"/>
  <c r="V359" i="9" s="1"/>
  <c r="M354" i="9"/>
  <c r="L354" i="9"/>
  <c r="K354" i="9"/>
  <c r="B354" i="9"/>
  <c r="P353" i="9"/>
  <c r="O353" i="9"/>
  <c r="N353" i="9"/>
  <c r="M353" i="9"/>
  <c r="U364" i="9" s="1"/>
  <c r="L353" i="9"/>
  <c r="K353" i="9"/>
  <c r="B353" i="9"/>
  <c r="T352" i="9"/>
  <c r="P352" i="9"/>
  <c r="O352" i="9"/>
  <c r="N352" i="9"/>
  <c r="M352" i="9"/>
  <c r="L352" i="9"/>
  <c r="K352" i="9"/>
  <c r="B352" i="9"/>
  <c r="V351" i="9"/>
  <c r="T351" i="9"/>
  <c r="P351" i="9"/>
  <c r="O351" i="9"/>
  <c r="W362" i="9" s="1"/>
  <c r="N351" i="9"/>
  <c r="V362" i="9" s="1"/>
  <c r="M351" i="9"/>
  <c r="L351" i="9"/>
  <c r="K351" i="9"/>
  <c r="S362" i="9" s="1"/>
  <c r="B351" i="9"/>
  <c r="T350" i="9"/>
  <c r="P350" i="9"/>
  <c r="O350" i="9"/>
  <c r="W361" i="9" s="1"/>
  <c r="N350" i="9"/>
  <c r="M350" i="9"/>
  <c r="L350" i="9"/>
  <c r="K350" i="9"/>
  <c r="S361" i="9" s="1"/>
  <c r="B350" i="9"/>
  <c r="T349" i="9"/>
  <c r="P349" i="9"/>
  <c r="O349" i="9"/>
  <c r="W360" i="9" s="1"/>
  <c r="N349" i="9"/>
  <c r="V360" i="9" s="1"/>
  <c r="M349" i="9"/>
  <c r="L349" i="9"/>
  <c r="K349" i="9"/>
  <c r="B349" i="9"/>
  <c r="T348" i="9"/>
  <c r="P348" i="9"/>
  <c r="O348" i="9"/>
  <c r="N348" i="9"/>
  <c r="M348" i="9"/>
  <c r="L348" i="9"/>
  <c r="K348" i="9"/>
  <c r="B348" i="9"/>
  <c r="U347" i="9"/>
  <c r="T347" i="9"/>
  <c r="P347" i="9"/>
  <c r="O347" i="9"/>
  <c r="N347" i="9"/>
  <c r="V358" i="9" s="1"/>
  <c r="M347" i="9"/>
  <c r="L347" i="9"/>
  <c r="K347" i="9"/>
  <c r="B347" i="9"/>
  <c r="T346" i="9"/>
  <c r="P346" i="9"/>
  <c r="O346" i="9"/>
  <c r="W357" i="9" s="1"/>
  <c r="N346" i="9"/>
  <c r="M346" i="9"/>
  <c r="L346" i="9"/>
  <c r="K346" i="9"/>
  <c r="S357" i="9" s="1"/>
  <c r="B346" i="9"/>
  <c r="T345" i="9"/>
  <c r="P345" i="9"/>
  <c r="O345" i="9"/>
  <c r="W356" i="9" s="1"/>
  <c r="N345" i="9"/>
  <c r="V356" i="9" s="1"/>
  <c r="M345" i="9"/>
  <c r="L345" i="9"/>
  <c r="K345" i="9"/>
  <c r="B345" i="9"/>
  <c r="T344" i="9"/>
  <c r="P344" i="9"/>
  <c r="O344" i="9"/>
  <c r="N344" i="9"/>
  <c r="M344" i="9"/>
  <c r="L344" i="9"/>
  <c r="K344" i="9"/>
  <c r="B344" i="9"/>
  <c r="T343" i="9"/>
  <c r="P343" i="9"/>
  <c r="O343" i="9"/>
  <c r="N343" i="9"/>
  <c r="V354" i="9" s="1"/>
  <c r="M343" i="9"/>
  <c r="L343" i="9"/>
  <c r="K343" i="9"/>
  <c r="B343" i="9"/>
  <c r="T342" i="9"/>
  <c r="P342" i="9"/>
  <c r="O342" i="9"/>
  <c r="N342" i="9"/>
  <c r="M342" i="9"/>
  <c r="U353" i="9" s="1"/>
  <c r="L342" i="9"/>
  <c r="K342" i="9"/>
  <c r="B342" i="9"/>
  <c r="T341" i="9"/>
  <c r="P341" i="9"/>
  <c r="O341" i="9"/>
  <c r="N341" i="9"/>
  <c r="V352" i="9" s="1"/>
  <c r="M341" i="9"/>
  <c r="U352" i="9" s="1"/>
  <c r="L341" i="9"/>
  <c r="K341" i="9"/>
  <c r="B341" i="9"/>
  <c r="T340" i="9"/>
  <c r="P340" i="9"/>
  <c r="O340" i="9"/>
  <c r="N340" i="9"/>
  <c r="M340" i="9"/>
  <c r="L340" i="9"/>
  <c r="K340" i="9"/>
  <c r="B340" i="9"/>
  <c r="T339" i="9"/>
  <c r="P339" i="9"/>
  <c r="O339" i="9"/>
  <c r="N339" i="9"/>
  <c r="V350" i="9" s="1"/>
  <c r="M339" i="9"/>
  <c r="L339" i="9"/>
  <c r="K339" i="9"/>
  <c r="B339" i="9"/>
  <c r="U338" i="9"/>
  <c r="T338" i="9"/>
  <c r="P338" i="9"/>
  <c r="O338" i="9"/>
  <c r="N338" i="9"/>
  <c r="V349" i="9" s="1"/>
  <c r="M338" i="9"/>
  <c r="U349" i="9" s="1"/>
  <c r="L338" i="9"/>
  <c r="K338" i="9"/>
  <c r="B338" i="9"/>
  <c r="T337" i="9"/>
  <c r="P337" i="9"/>
  <c r="O337" i="9"/>
  <c r="N337" i="9"/>
  <c r="V348" i="9" s="1"/>
  <c r="M337" i="9"/>
  <c r="U348" i="9" s="1"/>
  <c r="L337" i="9"/>
  <c r="K337" i="9"/>
  <c r="B337" i="9"/>
  <c r="T336" i="9"/>
  <c r="P336" i="9"/>
  <c r="O336" i="9"/>
  <c r="N336" i="9"/>
  <c r="V347" i="9" s="1"/>
  <c r="M336" i="9"/>
  <c r="U346" i="9" s="1"/>
  <c r="L336" i="9"/>
  <c r="K336" i="9"/>
  <c r="B336" i="9"/>
  <c r="T335" i="9"/>
  <c r="P335" i="9"/>
  <c r="O335" i="9"/>
  <c r="N335" i="9"/>
  <c r="V346" i="9" s="1"/>
  <c r="M335" i="9"/>
  <c r="L335" i="9"/>
  <c r="K335" i="9"/>
  <c r="B335" i="9"/>
  <c r="T334" i="9"/>
  <c r="P334" i="9"/>
  <c r="O334" i="9"/>
  <c r="N334" i="9"/>
  <c r="V345" i="9" s="1"/>
  <c r="M334" i="9"/>
  <c r="U345" i="9" s="1"/>
  <c r="L334" i="9"/>
  <c r="K334" i="9"/>
  <c r="B334" i="9"/>
  <c r="T333" i="9"/>
  <c r="P333" i="9"/>
  <c r="O333" i="9"/>
  <c r="N333" i="9"/>
  <c r="V344" i="9" s="1"/>
  <c r="M333" i="9"/>
  <c r="U344" i="9" s="1"/>
  <c r="L333" i="9"/>
  <c r="K333" i="9"/>
  <c r="B333" i="9"/>
  <c r="T332" i="9"/>
  <c r="P332" i="9"/>
  <c r="O332" i="9"/>
  <c r="N332" i="9"/>
  <c r="V343" i="9" s="1"/>
  <c r="M332" i="9"/>
  <c r="U342" i="9" s="1"/>
  <c r="L332" i="9"/>
  <c r="K332" i="9"/>
  <c r="B332" i="9"/>
  <c r="T331" i="9"/>
  <c r="P331" i="9"/>
  <c r="O331" i="9"/>
  <c r="N331" i="9"/>
  <c r="V342" i="9" s="1"/>
  <c r="M331" i="9"/>
  <c r="L331" i="9"/>
  <c r="K331" i="9"/>
  <c r="B331" i="9"/>
  <c r="T330" i="9"/>
  <c r="P330" i="9"/>
  <c r="O330" i="9"/>
  <c r="W341" i="9" s="1"/>
  <c r="N330" i="9"/>
  <c r="V341" i="9" s="1"/>
  <c r="M330" i="9"/>
  <c r="L330" i="9"/>
  <c r="K330" i="9"/>
  <c r="S341" i="9" s="1"/>
  <c r="B330" i="9"/>
  <c r="T329" i="9"/>
  <c r="P329" i="9"/>
  <c r="O329" i="9"/>
  <c r="N329" i="9"/>
  <c r="V340" i="9" s="1"/>
  <c r="M329" i="9"/>
  <c r="L329" i="9"/>
  <c r="K329" i="9"/>
  <c r="B329" i="9"/>
  <c r="T328" i="9"/>
  <c r="P328" i="9"/>
  <c r="O328" i="9"/>
  <c r="N328" i="9"/>
  <c r="V339" i="9" s="1"/>
  <c r="M328" i="9"/>
  <c r="U339" i="9" s="1"/>
  <c r="L328" i="9"/>
  <c r="K328" i="9"/>
  <c r="B328" i="9"/>
  <c r="T327" i="9"/>
  <c r="P327" i="9"/>
  <c r="O327" i="9"/>
  <c r="N327" i="9"/>
  <c r="V338" i="9" s="1"/>
  <c r="M327" i="9"/>
  <c r="L327" i="9"/>
  <c r="K327" i="9"/>
  <c r="B327" i="9"/>
  <c r="T326" i="9"/>
  <c r="P326" i="9"/>
  <c r="O326" i="9"/>
  <c r="W327" i="9" s="1"/>
  <c r="N326" i="9"/>
  <c r="V337" i="9" s="1"/>
  <c r="M326" i="9"/>
  <c r="L326" i="9"/>
  <c r="K326" i="9"/>
  <c r="S328" i="9" s="1"/>
  <c r="B326" i="9"/>
  <c r="T325" i="9"/>
  <c r="P325" i="9"/>
  <c r="O325" i="9"/>
  <c r="N325" i="9"/>
  <c r="V336" i="9" s="1"/>
  <c r="M325" i="9"/>
  <c r="L325" i="9"/>
  <c r="K325" i="9"/>
  <c r="B325" i="9"/>
  <c r="T324" i="9"/>
  <c r="P324" i="9"/>
  <c r="O324" i="9"/>
  <c r="N324" i="9"/>
  <c r="V335" i="9" s="1"/>
  <c r="M324" i="9"/>
  <c r="L324" i="9"/>
  <c r="K324" i="9"/>
  <c r="B324" i="9"/>
  <c r="T323" i="9"/>
  <c r="P323" i="9"/>
  <c r="O323" i="9"/>
  <c r="N323" i="9"/>
  <c r="V334" i="9" s="1"/>
  <c r="M323" i="9"/>
  <c r="L323" i="9"/>
  <c r="K323" i="9"/>
  <c r="B323" i="9"/>
  <c r="U322" i="9"/>
  <c r="T322" i="9"/>
  <c r="P322" i="9"/>
  <c r="O322" i="9"/>
  <c r="N322" i="9"/>
  <c r="V333" i="9" s="1"/>
  <c r="M322" i="9"/>
  <c r="L322" i="9"/>
  <c r="K322" i="9"/>
  <c r="B322" i="9"/>
  <c r="T321" i="9"/>
  <c r="P321" i="9"/>
  <c r="O321" i="9"/>
  <c r="N321" i="9"/>
  <c r="V332" i="9" s="1"/>
  <c r="M321" i="9"/>
  <c r="L321" i="9"/>
  <c r="K321" i="9"/>
  <c r="B321" i="9"/>
  <c r="T320" i="9"/>
  <c r="P320" i="9"/>
  <c r="O320" i="9"/>
  <c r="N320" i="9"/>
  <c r="V331" i="9" s="1"/>
  <c r="M320" i="9"/>
  <c r="L320" i="9"/>
  <c r="K320" i="9"/>
  <c r="B320" i="9"/>
  <c r="T319" i="9"/>
  <c r="P319" i="9"/>
  <c r="O319" i="9"/>
  <c r="N319" i="9"/>
  <c r="V330" i="9" s="1"/>
  <c r="M319" i="9"/>
  <c r="L319" i="9"/>
  <c r="K319" i="9"/>
  <c r="B319" i="9"/>
  <c r="T318" i="9"/>
  <c r="P318" i="9"/>
  <c r="O318" i="9"/>
  <c r="N318" i="9"/>
  <c r="V329" i="9" s="1"/>
  <c r="M318" i="9"/>
  <c r="U328" i="9" s="1"/>
  <c r="L318" i="9"/>
  <c r="K318" i="9"/>
  <c r="B318" i="9"/>
  <c r="T317" i="9"/>
  <c r="P317" i="9"/>
  <c r="O317" i="9"/>
  <c r="N317" i="9"/>
  <c r="V328" i="9" s="1"/>
  <c r="M317" i="9"/>
  <c r="L317" i="9"/>
  <c r="K317" i="9"/>
  <c r="B317" i="9"/>
  <c r="T316" i="9"/>
  <c r="P316" i="9"/>
  <c r="O316" i="9"/>
  <c r="N316" i="9"/>
  <c r="V327" i="9" s="1"/>
  <c r="M316" i="9"/>
  <c r="U327" i="9" s="1"/>
  <c r="L316" i="9"/>
  <c r="K316" i="9"/>
  <c r="B316" i="9"/>
  <c r="T315" i="9"/>
  <c r="P315" i="9"/>
  <c r="O315" i="9"/>
  <c r="W326" i="9" s="1"/>
  <c r="N315" i="9"/>
  <c r="V326" i="9" s="1"/>
  <c r="M315" i="9"/>
  <c r="L315" i="9"/>
  <c r="K315" i="9"/>
  <c r="B315" i="9"/>
  <c r="T314" i="9"/>
  <c r="P314" i="9"/>
  <c r="O314" i="9"/>
  <c r="W323" i="9" s="1"/>
  <c r="N314" i="9"/>
  <c r="V325" i="9" s="1"/>
  <c r="M314" i="9"/>
  <c r="L314" i="9"/>
  <c r="K314" i="9"/>
  <c r="S325" i="9" s="1"/>
  <c r="B314" i="9"/>
  <c r="T313" i="9"/>
  <c r="P313" i="9"/>
  <c r="O313" i="9"/>
  <c r="N313" i="9"/>
  <c r="V324" i="9" s="1"/>
  <c r="M313" i="9"/>
  <c r="L313" i="9"/>
  <c r="K313" i="9"/>
  <c r="B313" i="9"/>
  <c r="T312" i="9"/>
  <c r="P312" i="9"/>
  <c r="O312" i="9"/>
  <c r="N312" i="9"/>
  <c r="M312" i="9"/>
  <c r="U323" i="9" s="1"/>
  <c r="L312" i="9"/>
  <c r="K312" i="9"/>
  <c r="B312" i="9"/>
  <c r="W311" i="9"/>
  <c r="T311" i="9"/>
  <c r="P311" i="9"/>
  <c r="O311" i="9"/>
  <c r="N311" i="9"/>
  <c r="M311" i="9"/>
  <c r="L311" i="9"/>
  <c r="K311" i="9"/>
  <c r="B311" i="9"/>
  <c r="T310" i="9"/>
  <c r="P310" i="9"/>
  <c r="O310" i="9"/>
  <c r="N310" i="9"/>
  <c r="M310" i="9"/>
  <c r="L310" i="9"/>
  <c r="K310" i="9"/>
  <c r="S312" i="9" s="1"/>
  <c r="B310" i="9"/>
  <c r="T309" i="9"/>
  <c r="P309" i="9"/>
  <c r="O309" i="9"/>
  <c r="N309" i="9"/>
  <c r="V320" i="9" s="1"/>
  <c r="M309" i="9"/>
  <c r="L309" i="9"/>
  <c r="K309" i="9"/>
  <c r="B309" i="9"/>
  <c r="T308" i="9"/>
  <c r="P308" i="9"/>
  <c r="O308" i="9"/>
  <c r="N308" i="9"/>
  <c r="M308" i="9"/>
  <c r="L308" i="9"/>
  <c r="K308" i="9"/>
  <c r="B308" i="9"/>
  <c r="T307" i="9"/>
  <c r="P307" i="9"/>
  <c r="O307" i="9"/>
  <c r="N307" i="9"/>
  <c r="M307" i="9"/>
  <c r="L307" i="9"/>
  <c r="K307" i="9"/>
  <c r="B307" i="9"/>
  <c r="T306" i="9"/>
  <c r="P306" i="9"/>
  <c r="O306" i="9"/>
  <c r="N306" i="9"/>
  <c r="M306" i="9"/>
  <c r="L306" i="9"/>
  <c r="K306" i="9"/>
  <c r="B306" i="9"/>
  <c r="T305" i="9"/>
  <c r="P305" i="9"/>
  <c r="O305" i="9"/>
  <c r="N305" i="9"/>
  <c r="V316" i="9" s="1"/>
  <c r="M305" i="9"/>
  <c r="L305" i="9"/>
  <c r="K305" i="9"/>
  <c r="B305" i="9"/>
  <c r="T304" i="9"/>
  <c r="P304" i="9"/>
  <c r="O304" i="9"/>
  <c r="N304" i="9"/>
  <c r="M304" i="9"/>
  <c r="L304" i="9"/>
  <c r="K304" i="9"/>
  <c r="S315" i="9" s="1"/>
  <c r="B304" i="9"/>
  <c r="T303" i="9"/>
  <c r="P303" i="9"/>
  <c r="O303" i="9"/>
  <c r="N303" i="9"/>
  <c r="M303" i="9"/>
  <c r="L303" i="9"/>
  <c r="K303" i="9"/>
  <c r="B303" i="9"/>
  <c r="T302" i="9"/>
  <c r="P302" i="9"/>
  <c r="O302" i="9"/>
  <c r="N302" i="9"/>
  <c r="M302" i="9"/>
  <c r="U313" i="9" s="1"/>
  <c r="L302" i="9"/>
  <c r="K302" i="9"/>
  <c r="B302" i="9"/>
  <c r="T301" i="9"/>
  <c r="P301" i="9"/>
  <c r="O301" i="9"/>
  <c r="N301" i="9"/>
  <c r="M301" i="9"/>
  <c r="U312" i="9" s="1"/>
  <c r="L301" i="9"/>
  <c r="K301" i="9"/>
  <c r="B301" i="9"/>
  <c r="T300" i="9"/>
  <c r="P300" i="9"/>
  <c r="O300" i="9"/>
  <c r="N300" i="9"/>
  <c r="M300" i="9"/>
  <c r="U311" i="9" s="1"/>
  <c r="L300" i="9"/>
  <c r="K300" i="9"/>
  <c r="B300" i="9"/>
  <c r="T299" i="9"/>
  <c r="P299" i="9"/>
  <c r="O299" i="9"/>
  <c r="W310" i="9" s="1"/>
  <c r="N299" i="9"/>
  <c r="M299" i="9"/>
  <c r="L299" i="9"/>
  <c r="K299" i="9"/>
  <c r="S310" i="9" s="1"/>
  <c r="B299" i="9"/>
  <c r="T298" i="9"/>
  <c r="P298" i="9"/>
  <c r="O298" i="9"/>
  <c r="W307" i="9" s="1"/>
  <c r="N298" i="9"/>
  <c r="M298" i="9"/>
  <c r="L298" i="9"/>
  <c r="K298" i="9"/>
  <c r="S309" i="9" s="1"/>
  <c r="B298" i="9"/>
  <c r="T297" i="9"/>
  <c r="P297" i="9"/>
  <c r="O297" i="9"/>
  <c r="N297" i="9"/>
  <c r="M297" i="9"/>
  <c r="L297" i="9"/>
  <c r="K297" i="9"/>
  <c r="B297" i="9"/>
  <c r="T296" i="9"/>
  <c r="P296" i="9"/>
  <c r="O296" i="9"/>
  <c r="N296" i="9"/>
  <c r="M296" i="9"/>
  <c r="U307" i="9" s="1"/>
  <c r="L296" i="9"/>
  <c r="K296" i="9"/>
  <c r="B296" i="9"/>
  <c r="T295" i="9"/>
  <c r="P295" i="9"/>
  <c r="O295" i="9"/>
  <c r="N295" i="9"/>
  <c r="M295" i="9"/>
  <c r="L295" i="9"/>
  <c r="K295" i="9"/>
  <c r="B295" i="9"/>
  <c r="T294" i="9"/>
  <c r="P294" i="9"/>
  <c r="O294" i="9"/>
  <c r="N294" i="9"/>
  <c r="M294" i="9"/>
  <c r="L294" i="9"/>
  <c r="K294" i="9"/>
  <c r="B294" i="9"/>
  <c r="T293" i="9"/>
  <c r="P293" i="9"/>
  <c r="O293" i="9"/>
  <c r="N293" i="9"/>
  <c r="V304" i="9" s="1"/>
  <c r="M293" i="9"/>
  <c r="L293" i="9"/>
  <c r="K293" i="9"/>
  <c r="B293" i="9"/>
  <c r="T292" i="9"/>
  <c r="P292" i="9"/>
  <c r="O292" i="9"/>
  <c r="N292" i="9"/>
  <c r="M292" i="9"/>
  <c r="L292" i="9"/>
  <c r="K292" i="9"/>
  <c r="B292" i="9"/>
  <c r="T291" i="9"/>
  <c r="P291" i="9"/>
  <c r="O291" i="9"/>
  <c r="N291" i="9"/>
  <c r="M291" i="9"/>
  <c r="L291" i="9"/>
  <c r="K291" i="9"/>
  <c r="B291" i="9"/>
  <c r="T290" i="9"/>
  <c r="P290" i="9"/>
  <c r="O290" i="9"/>
  <c r="N290" i="9"/>
  <c r="M290" i="9"/>
  <c r="L290" i="9"/>
  <c r="K290" i="9"/>
  <c r="B290" i="9"/>
  <c r="T289" i="9"/>
  <c r="P289" i="9"/>
  <c r="O289" i="9"/>
  <c r="N289" i="9"/>
  <c r="V300" i="9" s="1"/>
  <c r="M289" i="9"/>
  <c r="L289" i="9"/>
  <c r="K289" i="9"/>
  <c r="B289" i="9"/>
  <c r="T288" i="9"/>
  <c r="P288" i="9"/>
  <c r="O288" i="9"/>
  <c r="N288" i="9"/>
  <c r="M288" i="9"/>
  <c r="L288" i="9"/>
  <c r="K288" i="9"/>
  <c r="B288" i="9"/>
  <c r="T287" i="9"/>
  <c r="P287" i="9"/>
  <c r="O287" i="9"/>
  <c r="N287" i="9"/>
  <c r="M287" i="9"/>
  <c r="L287" i="9"/>
  <c r="K287" i="9"/>
  <c r="B287" i="9"/>
  <c r="T286" i="9"/>
  <c r="P286" i="9"/>
  <c r="O286" i="9"/>
  <c r="N286" i="9"/>
  <c r="M286" i="9"/>
  <c r="L286" i="9"/>
  <c r="K286" i="9"/>
  <c r="B286" i="9"/>
  <c r="T285" i="9"/>
  <c r="P285" i="9"/>
  <c r="O285" i="9"/>
  <c r="N285" i="9"/>
  <c r="M285" i="9"/>
  <c r="U296" i="9" s="1"/>
  <c r="L285" i="9"/>
  <c r="K285" i="9"/>
  <c r="B285" i="9"/>
  <c r="T284" i="9"/>
  <c r="P284" i="9"/>
  <c r="O284" i="9"/>
  <c r="N284" i="9"/>
  <c r="M284" i="9"/>
  <c r="U295" i="9" s="1"/>
  <c r="L284" i="9"/>
  <c r="K284" i="9"/>
  <c r="B284" i="9"/>
  <c r="T283" i="9"/>
  <c r="P283" i="9"/>
  <c r="O283" i="9"/>
  <c r="W294" i="9" s="1"/>
  <c r="N283" i="9"/>
  <c r="M283" i="9"/>
  <c r="L283" i="9"/>
  <c r="K283" i="9"/>
  <c r="S294" i="9" s="1"/>
  <c r="B283" i="9"/>
  <c r="T282" i="9"/>
  <c r="P282" i="9"/>
  <c r="O282" i="9"/>
  <c r="N282" i="9"/>
  <c r="M282" i="9"/>
  <c r="L282" i="9"/>
  <c r="K282" i="9"/>
  <c r="S293" i="9" s="1"/>
  <c r="B282" i="9"/>
  <c r="T281" i="9"/>
  <c r="P281" i="9"/>
  <c r="O281" i="9"/>
  <c r="N281" i="9"/>
  <c r="V292" i="9" s="1"/>
  <c r="M281" i="9"/>
  <c r="L281" i="9"/>
  <c r="K281" i="9"/>
  <c r="B281" i="9"/>
  <c r="T280" i="9"/>
  <c r="P280" i="9"/>
  <c r="O280" i="9"/>
  <c r="W291" i="9" s="1"/>
  <c r="N280" i="9"/>
  <c r="M280" i="9"/>
  <c r="L280" i="9"/>
  <c r="K280" i="9"/>
  <c r="S291" i="9" s="1"/>
  <c r="B280" i="9"/>
  <c r="T279" i="9"/>
  <c r="P279" i="9"/>
  <c r="O279" i="9"/>
  <c r="N279" i="9"/>
  <c r="M279" i="9"/>
  <c r="L279" i="9"/>
  <c r="K279" i="9"/>
  <c r="B279" i="9"/>
  <c r="U278" i="9"/>
  <c r="T278" i="9"/>
  <c r="P278" i="9"/>
  <c r="O278" i="9"/>
  <c r="N278" i="9"/>
  <c r="M278" i="9"/>
  <c r="L278" i="9"/>
  <c r="K278" i="9"/>
  <c r="B278" i="9"/>
  <c r="T277" i="9"/>
  <c r="P277" i="9"/>
  <c r="O277" i="9"/>
  <c r="N277" i="9"/>
  <c r="M277" i="9"/>
  <c r="L277" i="9"/>
  <c r="K277" i="9"/>
  <c r="B277" i="9"/>
  <c r="T276" i="9"/>
  <c r="P276" i="9"/>
  <c r="O276" i="9"/>
  <c r="W287" i="9" s="1"/>
  <c r="N276" i="9"/>
  <c r="M276" i="9"/>
  <c r="L276" i="9"/>
  <c r="K276" i="9"/>
  <c r="B276" i="9"/>
  <c r="T275" i="9"/>
  <c r="P275" i="9"/>
  <c r="O275" i="9"/>
  <c r="W286" i="9" s="1"/>
  <c r="N275" i="9"/>
  <c r="M275" i="9"/>
  <c r="L275" i="9"/>
  <c r="K275" i="9"/>
  <c r="S286" i="9" s="1"/>
  <c r="B275" i="9"/>
  <c r="T274" i="9"/>
  <c r="P274" i="9"/>
  <c r="O274" i="9"/>
  <c r="N274" i="9"/>
  <c r="M274" i="9"/>
  <c r="L274" i="9"/>
  <c r="K274" i="9"/>
  <c r="B274" i="9"/>
  <c r="T273" i="9"/>
  <c r="P273" i="9"/>
  <c r="O273" i="9"/>
  <c r="N273" i="9"/>
  <c r="M273" i="9"/>
  <c r="L273" i="9"/>
  <c r="K273" i="9"/>
  <c r="B273" i="9"/>
  <c r="T272" i="9"/>
  <c r="P272" i="9"/>
  <c r="O272" i="9"/>
  <c r="N272" i="9"/>
  <c r="M272" i="9"/>
  <c r="U282" i="9" s="1"/>
  <c r="L272" i="9"/>
  <c r="K272" i="9"/>
  <c r="B272" i="9"/>
  <c r="T271" i="9"/>
  <c r="P271" i="9"/>
  <c r="O271" i="9"/>
  <c r="N271" i="9"/>
  <c r="M271" i="9"/>
  <c r="L271" i="9"/>
  <c r="K271" i="9"/>
  <c r="B271" i="9"/>
  <c r="T270" i="9"/>
  <c r="P270" i="9"/>
  <c r="O270" i="9"/>
  <c r="N270" i="9"/>
  <c r="V281" i="9" s="1"/>
  <c r="M270" i="9"/>
  <c r="L270" i="9"/>
  <c r="K270" i="9"/>
  <c r="B270" i="9"/>
  <c r="T269" i="9"/>
  <c r="P269" i="9"/>
  <c r="O269" i="9"/>
  <c r="N269" i="9"/>
  <c r="M269" i="9"/>
  <c r="L269" i="9"/>
  <c r="K269" i="9"/>
  <c r="B269" i="9"/>
  <c r="U268" i="9"/>
  <c r="T268" i="9"/>
  <c r="P268" i="9"/>
  <c r="O268" i="9"/>
  <c r="N268" i="9"/>
  <c r="M268" i="9"/>
  <c r="L268" i="9"/>
  <c r="K268" i="9"/>
  <c r="B268" i="9"/>
  <c r="T267" i="9"/>
  <c r="P267" i="9"/>
  <c r="O267" i="9"/>
  <c r="N267" i="9"/>
  <c r="M267" i="9"/>
  <c r="L267" i="9"/>
  <c r="K267" i="9"/>
  <c r="S278" i="9" s="1"/>
  <c r="B267" i="9"/>
  <c r="T266" i="9"/>
  <c r="P266" i="9"/>
  <c r="O266" i="9"/>
  <c r="N266" i="9"/>
  <c r="M266" i="9"/>
  <c r="L266" i="9"/>
  <c r="K266" i="9"/>
  <c r="B266" i="9"/>
  <c r="T265" i="9"/>
  <c r="P265" i="9"/>
  <c r="O265" i="9"/>
  <c r="N265" i="9"/>
  <c r="M265" i="9"/>
  <c r="U276" i="9" s="1"/>
  <c r="L265" i="9"/>
  <c r="K265" i="9"/>
  <c r="B265" i="9"/>
  <c r="T264" i="9"/>
  <c r="P264" i="9"/>
  <c r="O264" i="9"/>
  <c r="N264" i="9"/>
  <c r="M264" i="9"/>
  <c r="L264" i="9"/>
  <c r="K264" i="9"/>
  <c r="B264" i="9"/>
  <c r="U263" i="9"/>
  <c r="T263" i="9"/>
  <c r="P263" i="9"/>
  <c r="O263" i="9"/>
  <c r="N263" i="9"/>
  <c r="V274" i="9" s="1"/>
  <c r="M263" i="9"/>
  <c r="L263" i="9"/>
  <c r="K263" i="9"/>
  <c r="B263" i="9"/>
  <c r="T262" i="9"/>
  <c r="P262" i="9"/>
  <c r="O262" i="9"/>
  <c r="N262" i="9"/>
  <c r="M262" i="9"/>
  <c r="L262" i="9"/>
  <c r="K262" i="9"/>
  <c r="B262" i="9"/>
  <c r="T261" i="9"/>
  <c r="P261" i="9"/>
  <c r="O261" i="9"/>
  <c r="N261" i="9"/>
  <c r="V272" i="9" s="1"/>
  <c r="M261" i="9"/>
  <c r="U272" i="9" s="1"/>
  <c r="L261" i="9"/>
  <c r="K261" i="9"/>
  <c r="B261" i="9"/>
  <c r="T260" i="9"/>
  <c r="P260" i="9"/>
  <c r="O260" i="9"/>
  <c r="N260" i="9"/>
  <c r="M260" i="9"/>
  <c r="L260" i="9"/>
  <c r="K260" i="9"/>
  <c r="B260" i="9"/>
  <c r="T259" i="9"/>
  <c r="P259" i="9"/>
  <c r="O259" i="9"/>
  <c r="N259" i="9"/>
  <c r="M259" i="9"/>
  <c r="L259" i="9"/>
  <c r="K259" i="9"/>
  <c r="B259" i="9"/>
  <c r="P258" i="9"/>
  <c r="O258" i="9"/>
  <c r="N258" i="9"/>
  <c r="M258" i="9"/>
  <c r="L258" i="9"/>
  <c r="K258" i="9"/>
  <c r="B258" i="9"/>
  <c r="P257" i="9"/>
  <c r="O257" i="9"/>
  <c r="N257" i="9"/>
  <c r="M257" i="9"/>
  <c r="L257" i="9"/>
  <c r="K257" i="9"/>
  <c r="B257" i="9"/>
  <c r="P256" i="9"/>
  <c r="O256" i="9"/>
  <c r="N256" i="9"/>
  <c r="M256" i="9"/>
  <c r="L256" i="9"/>
  <c r="K256" i="9"/>
  <c r="B256" i="9"/>
  <c r="P255" i="9"/>
  <c r="O255" i="9"/>
  <c r="W266" i="9" s="1"/>
  <c r="N255" i="9"/>
  <c r="M255" i="9"/>
  <c r="L255" i="9"/>
  <c r="K255" i="9"/>
  <c r="S266" i="9" s="1"/>
  <c r="B255" i="9"/>
  <c r="P254" i="9"/>
  <c r="O254" i="9"/>
  <c r="W265" i="9" s="1"/>
  <c r="N254" i="9"/>
  <c r="M254" i="9"/>
  <c r="L254" i="9"/>
  <c r="K254" i="9"/>
  <c r="S264" i="9" s="1"/>
  <c r="B254" i="9"/>
  <c r="P253" i="9"/>
  <c r="O253" i="9"/>
  <c r="N253" i="9"/>
  <c r="M253" i="9"/>
  <c r="L253" i="9"/>
  <c r="K253" i="9"/>
  <c r="B253" i="9"/>
  <c r="P252" i="9"/>
  <c r="O252" i="9"/>
  <c r="W263" i="9" s="1"/>
  <c r="N252" i="9"/>
  <c r="M252" i="9"/>
  <c r="L252" i="9"/>
  <c r="K252" i="9"/>
  <c r="B252" i="9"/>
  <c r="P251" i="9"/>
  <c r="O251" i="9"/>
  <c r="W262" i="9" s="1"/>
  <c r="N251" i="9"/>
  <c r="M251" i="9"/>
  <c r="L251" i="9"/>
  <c r="K251" i="9"/>
  <c r="S262" i="9" s="1"/>
  <c r="B251" i="9"/>
  <c r="P250" i="9"/>
  <c r="O250" i="9"/>
  <c r="W260" i="9" s="1"/>
  <c r="N250" i="9"/>
  <c r="M250" i="9"/>
  <c r="L250" i="9"/>
  <c r="K250" i="9"/>
  <c r="S261" i="9" s="1"/>
  <c r="B250" i="9"/>
  <c r="P249" i="9"/>
  <c r="O249" i="9"/>
  <c r="N249" i="9"/>
  <c r="V260" i="9" s="1"/>
  <c r="M249" i="9"/>
  <c r="U260" i="9" s="1"/>
  <c r="L249" i="9"/>
  <c r="K249" i="9"/>
  <c r="B249" i="9"/>
  <c r="U248" i="9"/>
  <c r="S248" i="9"/>
  <c r="P248" i="9"/>
  <c r="O248" i="9"/>
  <c r="N248" i="9"/>
  <c r="M248" i="9"/>
  <c r="L248" i="9"/>
  <c r="K248" i="9"/>
  <c r="B248" i="9"/>
  <c r="W247" i="9"/>
  <c r="U247" i="9"/>
  <c r="P247" i="9"/>
  <c r="O247" i="9"/>
  <c r="N247" i="9"/>
  <c r="V258" i="9" s="1"/>
  <c r="M247" i="9"/>
  <c r="L247" i="9"/>
  <c r="T258" i="9" s="1"/>
  <c r="K247" i="9"/>
  <c r="S258" i="9" s="1"/>
  <c r="B247" i="9"/>
  <c r="U246" i="9"/>
  <c r="T246" i="9"/>
  <c r="P246" i="9"/>
  <c r="O246" i="9"/>
  <c r="N246" i="9"/>
  <c r="M246" i="9"/>
  <c r="L246" i="9"/>
  <c r="T257" i="9" s="1"/>
  <c r="K246" i="9"/>
  <c r="S257" i="9" s="1"/>
  <c r="B246" i="9"/>
  <c r="V245" i="9"/>
  <c r="U245" i="9"/>
  <c r="P245" i="9"/>
  <c r="O245" i="9"/>
  <c r="W256" i="9" s="1"/>
  <c r="N245" i="9"/>
  <c r="V256" i="9" s="1"/>
  <c r="M245" i="9"/>
  <c r="L245" i="9"/>
  <c r="K245" i="9"/>
  <c r="S256" i="9" s="1"/>
  <c r="B245" i="9"/>
  <c r="U244" i="9"/>
  <c r="T244" i="9"/>
  <c r="P244" i="9"/>
  <c r="O244" i="9"/>
  <c r="N244" i="9"/>
  <c r="M244" i="9"/>
  <c r="L244" i="9"/>
  <c r="T255" i="9" s="1"/>
  <c r="K244" i="9"/>
  <c r="B244" i="9"/>
  <c r="V243" i="9"/>
  <c r="U243" i="9"/>
  <c r="P243" i="9"/>
  <c r="O243" i="9"/>
  <c r="N243" i="9"/>
  <c r="V254" i="9" s="1"/>
  <c r="M243" i="9"/>
  <c r="L243" i="9"/>
  <c r="T254" i="9" s="1"/>
  <c r="K243" i="9"/>
  <c r="S254" i="9" s="1"/>
  <c r="B243" i="9"/>
  <c r="U242" i="9"/>
  <c r="T242" i="9"/>
  <c r="P242" i="9"/>
  <c r="O242" i="9"/>
  <c r="N242" i="9"/>
  <c r="M242" i="9"/>
  <c r="L242" i="9"/>
  <c r="T253" i="9" s="1"/>
  <c r="K242" i="9"/>
  <c r="S253" i="9" s="1"/>
  <c r="B242" i="9"/>
  <c r="V241" i="9"/>
  <c r="U241" i="9"/>
  <c r="P241" i="9"/>
  <c r="O241" i="9"/>
  <c r="W252" i="9" s="1"/>
  <c r="N241" i="9"/>
  <c r="V252" i="9" s="1"/>
  <c r="M241" i="9"/>
  <c r="L241" i="9"/>
  <c r="K241" i="9"/>
  <c r="S252" i="9" s="1"/>
  <c r="B241" i="9"/>
  <c r="U240" i="9"/>
  <c r="T240" i="9"/>
  <c r="P240" i="9"/>
  <c r="O240" i="9"/>
  <c r="N240" i="9"/>
  <c r="M240" i="9"/>
  <c r="L240" i="9"/>
  <c r="T251" i="9" s="1"/>
  <c r="K240" i="9"/>
  <c r="B240" i="9"/>
  <c r="V239" i="9"/>
  <c r="U239" i="9"/>
  <c r="P239" i="9"/>
  <c r="O239" i="9"/>
  <c r="N239" i="9"/>
  <c r="V250" i="9" s="1"/>
  <c r="M239" i="9"/>
  <c r="L239" i="9"/>
  <c r="T250" i="9" s="1"/>
  <c r="K239" i="9"/>
  <c r="S250" i="9" s="1"/>
  <c r="B239" i="9"/>
  <c r="U238" i="9"/>
  <c r="T238" i="9"/>
  <c r="P238" i="9"/>
  <c r="O238" i="9"/>
  <c r="N238" i="9"/>
  <c r="M238" i="9"/>
  <c r="L238" i="9"/>
  <c r="T249" i="9" s="1"/>
  <c r="K238" i="9"/>
  <c r="S249" i="9" s="1"/>
  <c r="B238" i="9"/>
  <c r="V237" i="9"/>
  <c r="U237" i="9"/>
  <c r="P237" i="9"/>
  <c r="O237" i="9"/>
  <c r="W248" i="9" s="1"/>
  <c r="N237" i="9"/>
  <c r="V248" i="9" s="1"/>
  <c r="M237" i="9"/>
  <c r="L237" i="9"/>
  <c r="K237" i="9"/>
  <c r="B237" i="9"/>
  <c r="U236" i="9"/>
  <c r="T236" i="9"/>
  <c r="P236" i="9"/>
  <c r="O236" i="9"/>
  <c r="N236" i="9"/>
  <c r="M236" i="9"/>
  <c r="L236" i="9"/>
  <c r="T247" i="9" s="1"/>
  <c r="K236" i="9"/>
  <c r="B236" i="9"/>
  <c r="V235" i="9"/>
  <c r="U235" i="9"/>
  <c r="P235" i="9"/>
  <c r="O235" i="9"/>
  <c r="N235" i="9"/>
  <c r="V246" i="9" s="1"/>
  <c r="M235" i="9"/>
  <c r="L235" i="9"/>
  <c r="K235" i="9"/>
  <c r="B235" i="9"/>
  <c r="T234" i="9"/>
  <c r="P234" i="9"/>
  <c r="O234" i="9"/>
  <c r="N234" i="9"/>
  <c r="M234" i="9"/>
  <c r="L234" i="9"/>
  <c r="T245" i="9" s="1"/>
  <c r="K234" i="9"/>
  <c r="B234" i="9"/>
  <c r="V233" i="9"/>
  <c r="P233" i="9"/>
  <c r="O233" i="9"/>
  <c r="N233" i="9"/>
  <c r="V244" i="9" s="1"/>
  <c r="M233" i="9"/>
  <c r="L233" i="9"/>
  <c r="K233" i="9"/>
  <c r="B233" i="9"/>
  <c r="T232" i="9"/>
  <c r="P232" i="9"/>
  <c r="O232" i="9"/>
  <c r="N232" i="9"/>
  <c r="M232" i="9"/>
  <c r="L232" i="9"/>
  <c r="T243" i="9" s="1"/>
  <c r="K232" i="9"/>
  <c r="B232" i="9"/>
  <c r="P231" i="9"/>
  <c r="O231" i="9"/>
  <c r="N231" i="9"/>
  <c r="V242" i="9" s="1"/>
  <c r="M231" i="9"/>
  <c r="L231" i="9"/>
  <c r="K231" i="9"/>
  <c r="B231" i="9"/>
  <c r="P230" i="9"/>
  <c r="O230" i="9"/>
  <c r="N230" i="9"/>
  <c r="M230" i="9"/>
  <c r="L230" i="9"/>
  <c r="T241" i="9" s="1"/>
  <c r="K230" i="9"/>
  <c r="B230" i="9"/>
  <c r="P229" i="9"/>
  <c r="O229" i="9"/>
  <c r="N229" i="9"/>
  <c r="V240" i="9" s="1"/>
  <c r="M229" i="9"/>
  <c r="L229" i="9"/>
  <c r="K229" i="9"/>
  <c r="B229" i="9"/>
  <c r="P228" i="9"/>
  <c r="O228" i="9"/>
  <c r="N228" i="9"/>
  <c r="M228" i="9"/>
  <c r="L228" i="9"/>
  <c r="T239" i="9" s="1"/>
  <c r="K228" i="9"/>
  <c r="B228" i="9"/>
  <c r="P227" i="9"/>
  <c r="O227" i="9"/>
  <c r="N227" i="9"/>
  <c r="V238" i="9" s="1"/>
  <c r="M227" i="9"/>
  <c r="L227" i="9"/>
  <c r="K227" i="9"/>
  <c r="B227" i="9"/>
  <c r="P226" i="9"/>
  <c r="O226" i="9"/>
  <c r="N226" i="9"/>
  <c r="M226" i="9"/>
  <c r="L226" i="9"/>
  <c r="T237" i="9" s="1"/>
  <c r="K226" i="9"/>
  <c r="B226" i="9"/>
  <c r="P225" i="9"/>
  <c r="O225" i="9"/>
  <c r="W236" i="9" s="1"/>
  <c r="N225" i="9"/>
  <c r="V236" i="9" s="1"/>
  <c r="M225" i="9"/>
  <c r="L225" i="9"/>
  <c r="K225" i="9"/>
  <c r="S236" i="9" s="1"/>
  <c r="B225" i="9"/>
  <c r="P224" i="9"/>
  <c r="O224" i="9"/>
  <c r="N224" i="9"/>
  <c r="M224" i="9"/>
  <c r="L224" i="9"/>
  <c r="T235" i="9" s="1"/>
  <c r="K224" i="9"/>
  <c r="B224" i="9"/>
  <c r="P223" i="9"/>
  <c r="O223" i="9"/>
  <c r="N223" i="9"/>
  <c r="V234" i="9" s="1"/>
  <c r="M223" i="9"/>
  <c r="U234" i="9" s="1"/>
  <c r="L223" i="9"/>
  <c r="K223" i="9"/>
  <c r="B223" i="9"/>
  <c r="P222" i="9"/>
  <c r="O222" i="9"/>
  <c r="N222" i="9"/>
  <c r="M222" i="9"/>
  <c r="U233" i="9" s="1"/>
  <c r="L222" i="9"/>
  <c r="T233" i="9" s="1"/>
  <c r="K222" i="9"/>
  <c r="B222" i="9"/>
  <c r="P221" i="9"/>
  <c r="O221" i="9"/>
  <c r="N221" i="9"/>
  <c r="V232" i="9" s="1"/>
  <c r="M221" i="9"/>
  <c r="U232" i="9" s="1"/>
  <c r="L221" i="9"/>
  <c r="K221" i="9"/>
  <c r="B221" i="9"/>
  <c r="P220" i="9"/>
  <c r="O220" i="9"/>
  <c r="N220" i="9"/>
  <c r="V231" i="9" s="1"/>
  <c r="M220" i="9"/>
  <c r="U231" i="9" s="1"/>
  <c r="L220" i="9"/>
  <c r="K220" i="9"/>
  <c r="B220" i="9"/>
  <c r="P219" i="9"/>
  <c r="O219" i="9"/>
  <c r="N219" i="9"/>
  <c r="M219" i="9"/>
  <c r="U230" i="9" s="1"/>
  <c r="L219" i="9"/>
  <c r="T230" i="9" s="1"/>
  <c r="K219" i="9"/>
  <c r="B219" i="9"/>
  <c r="P218" i="9"/>
  <c r="O218" i="9"/>
  <c r="N218" i="9"/>
  <c r="M218" i="9"/>
  <c r="U229" i="9" s="1"/>
  <c r="L218" i="9"/>
  <c r="K218" i="9"/>
  <c r="B218" i="9"/>
  <c r="V217" i="9"/>
  <c r="P217" i="9"/>
  <c r="O217" i="9"/>
  <c r="N217" i="9"/>
  <c r="V228" i="9" s="1"/>
  <c r="M217" i="9"/>
  <c r="U228" i="9" s="1"/>
  <c r="L217" i="9"/>
  <c r="K217" i="9"/>
  <c r="S228" i="9" s="1"/>
  <c r="B217" i="9"/>
  <c r="P216" i="9"/>
  <c r="O216" i="9"/>
  <c r="W227" i="9" s="1"/>
  <c r="N216" i="9"/>
  <c r="M216" i="9"/>
  <c r="U227" i="9" s="1"/>
  <c r="L216" i="9"/>
  <c r="T227" i="9" s="1"/>
  <c r="K216" i="9"/>
  <c r="S227" i="9" s="1"/>
  <c r="B216" i="9"/>
  <c r="V215" i="9"/>
  <c r="U215" i="9"/>
  <c r="P215" i="9"/>
  <c r="O215" i="9"/>
  <c r="W226" i="9" s="1"/>
  <c r="N215" i="9"/>
  <c r="M215" i="9"/>
  <c r="U226" i="9" s="1"/>
  <c r="L215" i="9"/>
  <c r="K215" i="9"/>
  <c r="S226" i="9" s="1"/>
  <c r="B215" i="9"/>
  <c r="V214" i="9"/>
  <c r="U214" i="9"/>
  <c r="P214" i="9"/>
  <c r="O214" i="9"/>
  <c r="W225" i="9" s="1"/>
  <c r="N214" i="9"/>
  <c r="V225" i="9" s="1"/>
  <c r="M214" i="9"/>
  <c r="U225" i="9" s="1"/>
  <c r="L214" i="9"/>
  <c r="K214" i="9"/>
  <c r="S225" i="9" s="1"/>
  <c r="B214" i="9"/>
  <c r="V213" i="9"/>
  <c r="U213" i="9"/>
  <c r="P213" i="9"/>
  <c r="O213" i="9"/>
  <c r="W224" i="9" s="1"/>
  <c r="N213" i="9"/>
  <c r="M213" i="9"/>
  <c r="U224" i="9" s="1"/>
  <c r="L213" i="9"/>
  <c r="K213" i="9"/>
  <c r="S224" i="9" s="1"/>
  <c r="B213" i="9"/>
  <c r="V212" i="9"/>
  <c r="U212" i="9"/>
  <c r="P212" i="9"/>
  <c r="O212" i="9"/>
  <c r="W223" i="9" s="1"/>
  <c r="N212" i="9"/>
  <c r="V223" i="9" s="1"/>
  <c r="M212" i="9"/>
  <c r="U223" i="9" s="1"/>
  <c r="L212" i="9"/>
  <c r="T223" i="9" s="1"/>
  <c r="K212" i="9"/>
  <c r="S223" i="9" s="1"/>
  <c r="B212" i="9"/>
  <c r="V211" i="9"/>
  <c r="U211" i="9"/>
  <c r="P211" i="9"/>
  <c r="O211" i="9"/>
  <c r="W222" i="9" s="1"/>
  <c r="N211" i="9"/>
  <c r="V222" i="9" s="1"/>
  <c r="M211" i="9"/>
  <c r="U222" i="9" s="1"/>
  <c r="L211" i="9"/>
  <c r="K211" i="9"/>
  <c r="S222" i="9" s="1"/>
  <c r="B211" i="9"/>
  <c r="V210" i="9"/>
  <c r="U210" i="9"/>
  <c r="P210" i="9"/>
  <c r="O210" i="9"/>
  <c r="W221" i="9" s="1"/>
  <c r="N210" i="9"/>
  <c r="V221" i="9" s="1"/>
  <c r="M210" i="9"/>
  <c r="U221" i="9" s="1"/>
  <c r="L210" i="9"/>
  <c r="K210" i="9"/>
  <c r="S221" i="9" s="1"/>
  <c r="B210" i="9"/>
  <c r="V209" i="9"/>
  <c r="U209" i="9"/>
  <c r="P209" i="9"/>
  <c r="O209" i="9"/>
  <c r="W220" i="9" s="1"/>
  <c r="N209" i="9"/>
  <c r="V220" i="9" s="1"/>
  <c r="M209" i="9"/>
  <c r="U220" i="9" s="1"/>
  <c r="L209" i="9"/>
  <c r="K209" i="9"/>
  <c r="S220" i="9" s="1"/>
  <c r="B209" i="9"/>
  <c r="V208" i="9"/>
  <c r="U208" i="9"/>
  <c r="P208" i="9"/>
  <c r="O208" i="9"/>
  <c r="W219" i="9" s="1"/>
  <c r="N208" i="9"/>
  <c r="V219" i="9" s="1"/>
  <c r="M208" i="9"/>
  <c r="U219" i="9" s="1"/>
  <c r="L208" i="9"/>
  <c r="T219" i="9" s="1"/>
  <c r="K208" i="9"/>
  <c r="S219" i="9" s="1"/>
  <c r="B208" i="9"/>
  <c r="V207" i="9"/>
  <c r="U207" i="9"/>
  <c r="P207" i="9"/>
  <c r="O207" i="9"/>
  <c r="W218" i="9" s="1"/>
  <c r="N207" i="9"/>
  <c r="V218" i="9" s="1"/>
  <c r="M207" i="9"/>
  <c r="U218" i="9" s="1"/>
  <c r="L207" i="9"/>
  <c r="K207" i="9"/>
  <c r="S218" i="9" s="1"/>
  <c r="B207" i="9"/>
  <c r="V206" i="9"/>
  <c r="U206" i="9"/>
  <c r="P206" i="9"/>
  <c r="O206" i="9"/>
  <c r="W217" i="9" s="1"/>
  <c r="N206" i="9"/>
  <c r="M206" i="9"/>
  <c r="U217" i="9" s="1"/>
  <c r="L206" i="9"/>
  <c r="K206" i="9"/>
  <c r="S217" i="9" s="1"/>
  <c r="B206" i="9"/>
  <c r="V205" i="9"/>
  <c r="U205" i="9"/>
  <c r="P205" i="9"/>
  <c r="O205" i="9"/>
  <c r="W216" i="9" s="1"/>
  <c r="N205" i="9"/>
  <c r="V216" i="9" s="1"/>
  <c r="M205" i="9"/>
  <c r="U216" i="9" s="1"/>
  <c r="L205" i="9"/>
  <c r="K205" i="9"/>
  <c r="S216" i="9" s="1"/>
  <c r="B205" i="9"/>
  <c r="V204" i="9"/>
  <c r="U204" i="9"/>
  <c r="P204" i="9"/>
  <c r="O204" i="9"/>
  <c r="W215" i="9" s="1"/>
  <c r="N204" i="9"/>
  <c r="M204" i="9"/>
  <c r="L204" i="9"/>
  <c r="T215" i="9" s="1"/>
  <c r="K204" i="9"/>
  <c r="S215" i="9" s="1"/>
  <c r="B204" i="9"/>
  <c r="V203" i="9"/>
  <c r="U203" i="9"/>
  <c r="P203" i="9"/>
  <c r="O203" i="9"/>
  <c r="W214" i="9" s="1"/>
  <c r="N203" i="9"/>
  <c r="M203" i="9"/>
  <c r="L203" i="9"/>
  <c r="K203" i="9"/>
  <c r="S214" i="9" s="1"/>
  <c r="B203" i="9"/>
  <c r="V202" i="9"/>
  <c r="U202" i="9"/>
  <c r="P202" i="9"/>
  <c r="O202" i="9"/>
  <c r="W213" i="9" s="1"/>
  <c r="N202" i="9"/>
  <c r="M202" i="9"/>
  <c r="L202" i="9"/>
  <c r="K202" i="9"/>
  <c r="S213" i="9" s="1"/>
  <c r="B202" i="9"/>
  <c r="V201" i="9"/>
  <c r="U201" i="9"/>
  <c r="P201" i="9"/>
  <c r="O201" i="9"/>
  <c r="W212" i="9" s="1"/>
  <c r="N201" i="9"/>
  <c r="M201" i="9"/>
  <c r="L201" i="9"/>
  <c r="K201" i="9"/>
  <c r="S212" i="9" s="1"/>
  <c r="B201" i="9"/>
  <c r="V200" i="9"/>
  <c r="U200" i="9"/>
  <c r="P200" i="9"/>
  <c r="O200" i="9"/>
  <c r="W211" i="9" s="1"/>
  <c r="N200" i="9"/>
  <c r="M200" i="9"/>
  <c r="L200" i="9"/>
  <c r="T211" i="9" s="1"/>
  <c r="K200" i="9"/>
  <c r="S211" i="9" s="1"/>
  <c r="B200" i="9"/>
  <c r="V199" i="9"/>
  <c r="U199" i="9"/>
  <c r="P199" i="9"/>
  <c r="O199" i="9"/>
  <c r="W210" i="9" s="1"/>
  <c r="N199" i="9"/>
  <c r="M199" i="9"/>
  <c r="L199" i="9"/>
  <c r="K199" i="9"/>
  <c r="S210" i="9" s="1"/>
  <c r="B199" i="9"/>
  <c r="V198" i="9"/>
  <c r="U198" i="9"/>
  <c r="P198" i="9"/>
  <c r="O198" i="9"/>
  <c r="W209" i="9" s="1"/>
  <c r="N198" i="9"/>
  <c r="M198" i="9"/>
  <c r="L198" i="9"/>
  <c r="K198" i="9"/>
  <c r="S209" i="9" s="1"/>
  <c r="B198" i="9"/>
  <c r="V197" i="9"/>
  <c r="U197" i="9"/>
  <c r="P197" i="9"/>
  <c r="O197" i="9"/>
  <c r="W208" i="9" s="1"/>
  <c r="N197" i="9"/>
  <c r="M197" i="9"/>
  <c r="L197" i="9"/>
  <c r="K197" i="9"/>
  <c r="S208" i="9" s="1"/>
  <c r="B197" i="9"/>
  <c r="V196" i="9"/>
  <c r="U196" i="9"/>
  <c r="P196" i="9"/>
  <c r="O196" i="9"/>
  <c r="W207" i="9" s="1"/>
  <c r="N196" i="9"/>
  <c r="M196" i="9"/>
  <c r="L196" i="9"/>
  <c r="T207" i="9" s="1"/>
  <c r="K196" i="9"/>
  <c r="S207" i="9" s="1"/>
  <c r="B196" i="9"/>
  <c r="V195" i="9"/>
  <c r="U195" i="9"/>
  <c r="P195" i="9"/>
  <c r="O195" i="9"/>
  <c r="W206" i="9" s="1"/>
  <c r="N195" i="9"/>
  <c r="M195" i="9"/>
  <c r="L195" i="9"/>
  <c r="K195" i="9"/>
  <c r="S206" i="9" s="1"/>
  <c r="B195" i="9"/>
  <c r="V194" i="9"/>
  <c r="U194" i="9"/>
  <c r="P194" i="9"/>
  <c r="O194" i="9"/>
  <c r="W205" i="9" s="1"/>
  <c r="N194" i="9"/>
  <c r="M194" i="9"/>
  <c r="L194" i="9"/>
  <c r="K194" i="9"/>
  <c r="S205" i="9" s="1"/>
  <c r="B194" i="9"/>
  <c r="V193" i="9"/>
  <c r="U193" i="9"/>
  <c r="P193" i="9"/>
  <c r="O193" i="9"/>
  <c r="W204" i="9" s="1"/>
  <c r="N193" i="9"/>
  <c r="M193" i="9"/>
  <c r="L193" i="9"/>
  <c r="K193" i="9"/>
  <c r="S204" i="9" s="1"/>
  <c r="B193" i="9"/>
  <c r="V192" i="9"/>
  <c r="U192" i="9"/>
  <c r="P192" i="9"/>
  <c r="O192" i="9"/>
  <c r="W203" i="9" s="1"/>
  <c r="N192" i="9"/>
  <c r="M192" i="9"/>
  <c r="L192" i="9"/>
  <c r="T203" i="9" s="1"/>
  <c r="K192" i="9"/>
  <c r="S203" i="9" s="1"/>
  <c r="B192" i="9"/>
  <c r="V191" i="9"/>
  <c r="U191" i="9"/>
  <c r="P191" i="9"/>
  <c r="O191" i="9"/>
  <c r="W202" i="9" s="1"/>
  <c r="N191" i="9"/>
  <c r="M191" i="9"/>
  <c r="L191" i="9"/>
  <c r="K191" i="9"/>
  <c r="S202" i="9" s="1"/>
  <c r="B191" i="9"/>
  <c r="V190" i="9"/>
  <c r="U190" i="9"/>
  <c r="P190" i="9"/>
  <c r="O190" i="9"/>
  <c r="W201" i="9" s="1"/>
  <c r="N190" i="9"/>
  <c r="M190" i="9"/>
  <c r="L190" i="9"/>
  <c r="K190" i="9"/>
  <c r="S201" i="9" s="1"/>
  <c r="B190" i="9"/>
  <c r="V189" i="9"/>
  <c r="U189" i="9"/>
  <c r="P189" i="9"/>
  <c r="O189" i="9"/>
  <c r="W200" i="9" s="1"/>
  <c r="N189" i="9"/>
  <c r="M189" i="9"/>
  <c r="L189" i="9"/>
  <c r="K189" i="9"/>
  <c r="S200" i="9" s="1"/>
  <c r="B189" i="9"/>
  <c r="V188" i="9"/>
  <c r="U188" i="9"/>
  <c r="P188" i="9"/>
  <c r="O188" i="9"/>
  <c r="W199" i="9" s="1"/>
  <c r="N188" i="9"/>
  <c r="M188" i="9"/>
  <c r="L188" i="9"/>
  <c r="T199" i="9" s="1"/>
  <c r="K188" i="9"/>
  <c r="S199" i="9" s="1"/>
  <c r="B188" i="9"/>
  <c r="V187" i="9"/>
  <c r="U187" i="9"/>
  <c r="P187" i="9"/>
  <c r="O187" i="9"/>
  <c r="W198" i="9" s="1"/>
  <c r="N187" i="9"/>
  <c r="M187" i="9"/>
  <c r="L187" i="9"/>
  <c r="K187" i="9"/>
  <c r="S198" i="9" s="1"/>
  <c r="B187" i="9"/>
  <c r="V186" i="9"/>
  <c r="U186" i="9"/>
  <c r="P186" i="9"/>
  <c r="O186" i="9"/>
  <c r="W197" i="9" s="1"/>
  <c r="N186" i="9"/>
  <c r="M186" i="9"/>
  <c r="L186" i="9"/>
  <c r="K186" i="9"/>
  <c r="S197" i="9" s="1"/>
  <c r="B186" i="9"/>
  <c r="V185" i="9"/>
  <c r="U185" i="9"/>
  <c r="P185" i="9"/>
  <c r="O185" i="9"/>
  <c r="W196" i="9" s="1"/>
  <c r="N185" i="9"/>
  <c r="M185" i="9"/>
  <c r="L185" i="9"/>
  <c r="K185" i="9"/>
  <c r="S196" i="9" s="1"/>
  <c r="B185" i="9"/>
  <c r="V184" i="9"/>
  <c r="U184" i="9"/>
  <c r="P184" i="9"/>
  <c r="O184" i="9"/>
  <c r="W195" i="9" s="1"/>
  <c r="N184" i="9"/>
  <c r="M184" i="9"/>
  <c r="L184" i="9"/>
  <c r="T195" i="9" s="1"/>
  <c r="K184" i="9"/>
  <c r="S195" i="9" s="1"/>
  <c r="B184" i="9"/>
  <c r="V183" i="9"/>
  <c r="U183" i="9"/>
  <c r="P183" i="9"/>
  <c r="O183" i="9"/>
  <c r="W194" i="9" s="1"/>
  <c r="N183" i="9"/>
  <c r="M183" i="9"/>
  <c r="L183" i="9"/>
  <c r="K183" i="9"/>
  <c r="S194" i="9" s="1"/>
  <c r="B183" i="9"/>
  <c r="V182" i="9"/>
  <c r="U182" i="9"/>
  <c r="P182" i="9"/>
  <c r="O182" i="9"/>
  <c r="W193" i="9" s="1"/>
  <c r="N182" i="9"/>
  <c r="M182" i="9"/>
  <c r="L182" i="9"/>
  <c r="K182" i="9"/>
  <c r="S193" i="9" s="1"/>
  <c r="B182" i="9"/>
  <c r="V181" i="9"/>
  <c r="U181" i="9"/>
  <c r="P181" i="9"/>
  <c r="O181" i="9"/>
  <c r="W192" i="9" s="1"/>
  <c r="N181" i="9"/>
  <c r="M181" i="9"/>
  <c r="L181" i="9"/>
  <c r="K181" i="9"/>
  <c r="S192" i="9" s="1"/>
  <c r="B181" i="9"/>
  <c r="V180" i="9"/>
  <c r="U180" i="9"/>
  <c r="P180" i="9"/>
  <c r="O180" i="9"/>
  <c r="W191" i="9" s="1"/>
  <c r="N180" i="9"/>
  <c r="M180" i="9"/>
  <c r="L180" i="9"/>
  <c r="T191" i="9" s="1"/>
  <c r="K180" i="9"/>
  <c r="S191" i="9" s="1"/>
  <c r="B180" i="9"/>
  <c r="V179" i="9"/>
  <c r="U179" i="9"/>
  <c r="P179" i="9"/>
  <c r="O179" i="9"/>
  <c r="W190" i="9" s="1"/>
  <c r="N179" i="9"/>
  <c r="M179" i="9"/>
  <c r="L179" i="9"/>
  <c r="K179" i="9"/>
  <c r="S190" i="9" s="1"/>
  <c r="B179" i="9"/>
  <c r="V178" i="9"/>
  <c r="U178" i="9"/>
  <c r="P178" i="9"/>
  <c r="O178" i="9"/>
  <c r="W189" i="9" s="1"/>
  <c r="N178" i="9"/>
  <c r="M178" i="9"/>
  <c r="L178" i="9"/>
  <c r="K178" i="9"/>
  <c r="S189" i="9" s="1"/>
  <c r="B178" i="9"/>
  <c r="V177" i="9"/>
  <c r="U177" i="9"/>
  <c r="P177" i="9"/>
  <c r="O177" i="9"/>
  <c r="W188" i="9" s="1"/>
  <c r="N177" i="9"/>
  <c r="M177" i="9"/>
  <c r="L177" i="9"/>
  <c r="K177" i="9"/>
  <c r="S188" i="9" s="1"/>
  <c r="B177" i="9"/>
  <c r="V176" i="9"/>
  <c r="U176" i="9"/>
  <c r="P176" i="9"/>
  <c r="O176" i="9"/>
  <c r="W187" i="9" s="1"/>
  <c r="N176" i="9"/>
  <c r="M176" i="9"/>
  <c r="L176" i="9"/>
  <c r="T187" i="9" s="1"/>
  <c r="K176" i="9"/>
  <c r="S187" i="9" s="1"/>
  <c r="B176" i="9"/>
  <c r="V175" i="9"/>
  <c r="U175" i="9"/>
  <c r="P175" i="9"/>
  <c r="O175" i="9"/>
  <c r="W186" i="9" s="1"/>
  <c r="N175" i="9"/>
  <c r="M175" i="9"/>
  <c r="L175" i="9"/>
  <c r="K175" i="9"/>
  <c r="S186" i="9" s="1"/>
  <c r="B175" i="9"/>
  <c r="V174" i="9"/>
  <c r="U174" i="9"/>
  <c r="P174" i="9"/>
  <c r="O174" i="9"/>
  <c r="W185" i="9" s="1"/>
  <c r="N174" i="9"/>
  <c r="M174" i="9"/>
  <c r="L174" i="9"/>
  <c r="K174" i="9"/>
  <c r="S185" i="9" s="1"/>
  <c r="B174" i="9"/>
  <c r="V173" i="9"/>
  <c r="U173" i="9"/>
  <c r="P173" i="9"/>
  <c r="O173" i="9"/>
  <c r="W184" i="9" s="1"/>
  <c r="N173" i="9"/>
  <c r="M173" i="9"/>
  <c r="L173" i="9"/>
  <c r="K173" i="9"/>
  <c r="S184" i="9" s="1"/>
  <c r="B173" i="9"/>
  <c r="V172" i="9"/>
  <c r="U172" i="9"/>
  <c r="P172" i="9"/>
  <c r="O172" i="9"/>
  <c r="W183" i="9" s="1"/>
  <c r="N172" i="9"/>
  <c r="M172" i="9"/>
  <c r="L172" i="9"/>
  <c r="T183" i="9" s="1"/>
  <c r="K172" i="9"/>
  <c r="S183" i="9" s="1"/>
  <c r="B172" i="9"/>
  <c r="V171" i="9"/>
  <c r="U171" i="9"/>
  <c r="P171" i="9"/>
  <c r="O171" i="9"/>
  <c r="W182" i="9" s="1"/>
  <c r="N171" i="9"/>
  <c r="M171" i="9"/>
  <c r="L171" i="9"/>
  <c r="K171" i="9"/>
  <c r="S182" i="9" s="1"/>
  <c r="B171" i="9"/>
  <c r="V170" i="9"/>
  <c r="U170" i="9"/>
  <c r="P170" i="9"/>
  <c r="O170" i="9"/>
  <c r="W181" i="9" s="1"/>
  <c r="N170" i="9"/>
  <c r="M170" i="9"/>
  <c r="L170" i="9"/>
  <c r="K170" i="9"/>
  <c r="S181" i="9" s="1"/>
  <c r="B170" i="9"/>
  <c r="V169" i="9"/>
  <c r="U169" i="9"/>
  <c r="P169" i="9"/>
  <c r="O169" i="9"/>
  <c r="W180" i="9" s="1"/>
  <c r="N169" i="9"/>
  <c r="M169" i="9"/>
  <c r="L169" i="9"/>
  <c r="K169" i="9"/>
  <c r="S180" i="9" s="1"/>
  <c r="B169" i="9"/>
  <c r="V168" i="9"/>
  <c r="U168" i="9"/>
  <c r="P168" i="9"/>
  <c r="O168" i="9"/>
  <c r="W179" i="9" s="1"/>
  <c r="N168" i="9"/>
  <c r="M168" i="9"/>
  <c r="L168" i="9"/>
  <c r="T179" i="9" s="1"/>
  <c r="K168" i="9"/>
  <c r="S179" i="9" s="1"/>
  <c r="B168" i="9"/>
  <c r="V167" i="9"/>
  <c r="U167" i="9"/>
  <c r="P167" i="9"/>
  <c r="O167" i="9"/>
  <c r="W178" i="9" s="1"/>
  <c r="N167" i="9"/>
  <c r="M167" i="9"/>
  <c r="L167" i="9"/>
  <c r="K167" i="9"/>
  <c r="S178" i="9" s="1"/>
  <c r="B167" i="9"/>
  <c r="V166" i="9"/>
  <c r="U166" i="9"/>
  <c r="P166" i="9"/>
  <c r="O166" i="9"/>
  <c r="W177" i="9" s="1"/>
  <c r="N166" i="9"/>
  <c r="M166" i="9"/>
  <c r="L166" i="9"/>
  <c r="K166" i="9"/>
  <c r="S177" i="9" s="1"/>
  <c r="B166" i="9"/>
  <c r="V165" i="9"/>
  <c r="U165" i="9"/>
  <c r="P165" i="9"/>
  <c r="O165" i="9"/>
  <c r="W176" i="9" s="1"/>
  <c r="N165" i="9"/>
  <c r="M165" i="9"/>
  <c r="L165" i="9"/>
  <c r="K165" i="9"/>
  <c r="S176" i="9" s="1"/>
  <c r="B165" i="9"/>
  <c r="V164" i="9"/>
  <c r="U164" i="9"/>
  <c r="P164" i="9"/>
  <c r="O164" i="9"/>
  <c r="W175" i="9" s="1"/>
  <c r="N164" i="9"/>
  <c r="M164" i="9"/>
  <c r="L164" i="9"/>
  <c r="T175" i="9" s="1"/>
  <c r="K164" i="9"/>
  <c r="S175" i="9" s="1"/>
  <c r="B164" i="9"/>
  <c r="V163" i="9"/>
  <c r="U163" i="9"/>
  <c r="P163" i="9"/>
  <c r="O163" i="9"/>
  <c r="W174" i="9" s="1"/>
  <c r="N163" i="9"/>
  <c r="M163" i="9"/>
  <c r="L163" i="9"/>
  <c r="K163" i="9"/>
  <c r="S174" i="9" s="1"/>
  <c r="B163" i="9"/>
  <c r="V162" i="9"/>
  <c r="U162" i="9"/>
  <c r="P162" i="9"/>
  <c r="O162" i="9"/>
  <c r="W173" i="9" s="1"/>
  <c r="N162" i="9"/>
  <c r="M162" i="9"/>
  <c r="L162" i="9"/>
  <c r="K162" i="9"/>
  <c r="S173" i="9" s="1"/>
  <c r="B162" i="9"/>
  <c r="V161" i="9"/>
  <c r="U161" i="9"/>
  <c r="P161" i="9"/>
  <c r="O161" i="9"/>
  <c r="W172" i="9" s="1"/>
  <c r="N161" i="9"/>
  <c r="M161" i="9"/>
  <c r="L161" i="9"/>
  <c r="K161" i="9"/>
  <c r="S172" i="9" s="1"/>
  <c r="B161" i="9"/>
  <c r="V160" i="9"/>
  <c r="U160" i="9"/>
  <c r="P160" i="9"/>
  <c r="O160" i="9"/>
  <c r="W171" i="9" s="1"/>
  <c r="N160" i="9"/>
  <c r="M160" i="9"/>
  <c r="L160" i="9"/>
  <c r="T171" i="9" s="1"/>
  <c r="K160" i="9"/>
  <c r="S171" i="9" s="1"/>
  <c r="B160" i="9"/>
  <c r="V159" i="9"/>
  <c r="U159" i="9"/>
  <c r="P159" i="9"/>
  <c r="O159" i="9"/>
  <c r="W170" i="9" s="1"/>
  <c r="N159" i="9"/>
  <c r="M159" i="9"/>
  <c r="L159" i="9"/>
  <c r="K159" i="9"/>
  <c r="S170" i="9" s="1"/>
  <c r="B159" i="9"/>
  <c r="V158" i="9"/>
  <c r="U158" i="9"/>
  <c r="P158" i="9"/>
  <c r="O158" i="9"/>
  <c r="W169" i="9" s="1"/>
  <c r="N158" i="9"/>
  <c r="M158" i="9"/>
  <c r="L158" i="9"/>
  <c r="K158" i="9"/>
  <c r="S169" i="9" s="1"/>
  <c r="B158" i="9"/>
  <c r="V157" i="9"/>
  <c r="U157" i="9"/>
  <c r="P157" i="9"/>
  <c r="O157" i="9"/>
  <c r="W168" i="9" s="1"/>
  <c r="N157" i="9"/>
  <c r="M157" i="9"/>
  <c r="L157" i="9"/>
  <c r="K157" i="9"/>
  <c r="S168" i="9" s="1"/>
  <c r="B157" i="9"/>
  <c r="V156" i="9"/>
  <c r="U156" i="9"/>
  <c r="P156" i="9"/>
  <c r="O156" i="9"/>
  <c r="W167" i="9" s="1"/>
  <c r="N156" i="9"/>
  <c r="M156" i="9"/>
  <c r="L156" i="9"/>
  <c r="T167" i="9" s="1"/>
  <c r="K156" i="9"/>
  <c r="S167" i="9" s="1"/>
  <c r="B156" i="9"/>
  <c r="V155" i="9"/>
  <c r="U155" i="9"/>
  <c r="P155" i="9"/>
  <c r="O155" i="9"/>
  <c r="W166" i="9" s="1"/>
  <c r="N155" i="9"/>
  <c r="M155" i="9"/>
  <c r="L155" i="9"/>
  <c r="K155" i="9"/>
  <c r="S166" i="9" s="1"/>
  <c r="B155" i="9"/>
  <c r="V154" i="9"/>
  <c r="U154" i="9"/>
  <c r="P154" i="9"/>
  <c r="O154" i="9"/>
  <c r="W165" i="9" s="1"/>
  <c r="N154" i="9"/>
  <c r="M154" i="9"/>
  <c r="L154" i="9"/>
  <c r="K154" i="9"/>
  <c r="S165" i="9" s="1"/>
  <c r="B154" i="9"/>
  <c r="V153" i="9"/>
  <c r="U153" i="9"/>
  <c r="P153" i="9"/>
  <c r="O153" i="9"/>
  <c r="W164" i="9" s="1"/>
  <c r="N153" i="9"/>
  <c r="M153" i="9"/>
  <c r="L153" i="9"/>
  <c r="K153" i="9"/>
  <c r="S164" i="9" s="1"/>
  <c r="B153" i="9"/>
  <c r="V152" i="9"/>
  <c r="U152" i="9"/>
  <c r="P152" i="9"/>
  <c r="O152" i="9"/>
  <c r="W163" i="9" s="1"/>
  <c r="N152" i="9"/>
  <c r="M152" i="9"/>
  <c r="L152" i="9"/>
  <c r="T163" i="9" s="1"/>
  <c r="K152" i="9"/>
  <c r="S163" i="9" s="1"/>
  <c r="B152" i="9"/>
  <c r="V151" i="9"/>
  <c r="U151" i="9"/>
  <c r="P151" i="9"/>
  <c r="O151" i="9"/>
  <c r="W162" i="9" s="1"/>
  <c r="N151" i="9"/>
  <c r="M151" i="9"/>
  <c r="L151" i="9"/>
  <c r="K151" i="9"/>
  <c r="S162" i="9" s="1"/>
  <c r="B151" i="9"/>
  <c r="V150" i="9"/>
  <c r="U150" i="9"/>
  <c r="P150" i="9"/>
  <c r="O150" i="9"/>
  <c r="W161" i="9" s="1"/>
  <c r="N150" i="9"/>
  <c r="M150" i="9"/>
  <c r="L150" i="9"/>
  <c r="K150" i="9"/>
  <c r="S161" i="9" s="1"/>
  <c r="B150" i="9"/>
  <c r="V149" i="9"/>
  <c r="U149" i="9"/>
  <c r="P149" i="9"/>
  <c r="O149" i="9"/>
  <c r="W160" i="9" s="1"/>
  <c r="N149" i="9"/>
  <c r="M149" i="9"/>
  <c r="L149" i="9"/>
  <c r="K149" i="9"/>
  <c r="S160" i="9" s="1"/>
  <c r="B149" i="9"/>
  <c r="V148" i="9"/>
  <c r="U148" i="9"/>
  <c r="P148" i="9"/>
  <c r="O148" i="9"/>
  <c r="W159" i="9" s="1"/>
  <c r="N148" i="9"/>
  <c r="M148" i="9"/>
  <c r="L148" i="9"/>
  <c r="T159" i="9" s="1"/>
  <c r="K148" i="9"/>
  <c r="S159" i="9" s="1"/>
  <c r="B148" i="9"/>
  <c r="V147" i="9"/>
  <c r="U147" i="9"/>
  <c r="P147" i="9"/>
  <c r="O147" i="9"/>
  <c r="W158" i="9" s="1"/>
  <c r="N147" i="9"/>
  <c r="M147" i="9"/>
  <c r="L147" i="9"/>
  <c r="K147" i="9"/>
  <c r="S158" i="9" s="1"/>
  <c r="B147" i="9"/>
  <c r="U146" i="9"/>
  <c r="P146" i="9"/>
  <c r="O146" i="9"/>
  <c r="W157" i="9" s="1"/>
  <c r="N146" i="9"/>
  <c r="M146" i="9"/>
  <c r="L146" i="9"/>
  <c r="K146" i="9"/>
  <c r="S157" i="9" s="1"/>
  <c r="B146" i="9"/>
  <c r="U145" i="9"/>
  <c r="P145" i="9"/>
  <c r="O145" i="9"/>
  <c r="W156" i="9" s="1"/>
  <c r="N145" i="9"/>
  <c r="M145" i="9"/>
  <c r="L145" i="9"/>
  <c r="K145" i="9"/>
  <c r="S156" i="9" s="1"/>
  <c r="B145" i="9"/>
  <c r="U144" i="9"/>
  <c r="P144" i="9"/>
  <c r="O144" i="9"/>
  <c r="N144" i="9"/>
  <c r="M144" i="9"/>
  <c r="L144" i="9"/>
  <c r="T155" i="9" s="1"/>
  <c r="K144" i="9"/>
  <c r="B144" i="9"/>
  <c r="U143" i="9"/>
  <c r="P143" i="9"/>
  <c r="O143" i="9"/>
  <c r="N143" i="9"/>
  <c r="M143" i="9"/>
  <c r="L143" i="9"/>
  <c r="K143" i="9"/>
  <c r="B143" i="9"/>
  <c r="U142" i="9"/>
  <c r="P142" i="9"/>
  <c r="O142" i="9"/>
  <c r="N142" i="9"/>
  <c r="M142" i="9"/>
  <c r="L142" i="9"/>
  <c r="K142" i="9"/>
  <c r="B142" i="9"/>
  <c r="U141" i="9"/>
  <c r="P141" i="9"/>
  <c r="O141" i="9"/>
  <c r="W152" i="9" s="1"/>
  <c r="N141" i="9"/>
  <c r="M141" i="9"/>
  <c r="L141" i="9"/>
  <c r="K141" i="9"/>
  <c r="S152" i="9" s="1"/>
  <c r="B141" i="9"/>
  <c r="U140" i="9"/>
  <c r="P140" i="9"/>
  <c r="O140" i="9"/>
  <c r="N140" i="9"/>
  <c r="M140" i="9"/>
  <c r="L140" i="9"/>
  <c r="K140" i="9"/>
  <c r="B140" i="9"/>
  <c r="U139" i="9"/>
  <c r="P139" i="9"/>
  <c r="O139" i="9"/>
  <c r="N139" i="9"/>
  <c r="M139" i="9"/>
  <c r="L139" i="9"/>
  <c r="K139" i="9"/>
  <c r="B139" i="9"/>
  <c r="U138" i="9"/>
  <c r="P138" i="9"/>
  <c r="O138" i="9"/>
  <c r="N138" i="9"/>
  <c r="M138" i="9"/>
  <c r="L138" i="9"/>
  <c r="K138" i="9"/>
  <c r="B138" i="9"/>
  <c r="U137" i="9"/>
  <c r="P137" i="9"/>
  <c r="O137" i="9"/>
  <c r="N137" i="9"/>
  <c r="M137" i="9"/>
  <c r="L137" i="9"/>
  <c r="K137" i="9"/>
  <c r="B137" i="9"/>
  <c r="U136" i="9"/>
  <c r="P136" i="9"/>
  <c r="O136" i="9"/>
  <c r="N136" i="9"/>
  <c r="M136" i="9"/>
  <c r="L136" i="9"/>
  <c r="K136" i="9"/>
  <c r="B136" i="9"/>
  <c r="U135" i="9"/>
  <c r="P135" i="9"/>
  <c r="O135" i="9"/>
  <c r="N135" i="9"/>
  <c r="V146" i="9" s="1"/>
  <c r="M135" i="9"/>
  <c r="L135" i="9"/>
  <c r="K135" i="9"/>
  <c r="B135" i="9"/>
  <c r="U134" i="9"/>
  <c r="P134" i="9"/>
  <c r="O134" i="9"/>
  <c r="N134" i="9"/>
  <c r="V145" i="9" s="1"/>
  <c r="M134" i="9"/>
  <c r="L134" i="9"/>
  <c r="K134" i="9"/>
  <c r="B134" i="9"/>
  <c r="U133" i="9"/>
  <c r="P133" i="9"/>
  <c r="O133" i="9"/>
  <c r="N133" i="9"/>
  <c r="V144" i="9" s="1"/>
  <c r="M133" i="9"/>
  <c r="L133" i="9"/>
  <c r="K133" i="9"/>
  <c r="B133" i="9"/>
  <c r="U132" i="9"/>
  <c r="P132" i="9"/>
  <c r="O132" i="9"/>
  <c r="N132" i="9"/>
  <c r="M132" i="9"/>
  <c r="L132" i="9"/>
  <c r="T143" i="9" s="1"/>
  <c r="K132" i="9"/>
  <c r="B132" i="9"/>
  <c r="U131" i="9"/>
  <c r="P131" i="9"/>
  <c r="O131" i="9"/>
  <c r="N131" i="9"/>
  <c r="V142" i="9" s="1"/>
  <c r="M131" i="9"/>
  <c r="L131" i="9"/>
  <c r="K131" i="9"/>
  <c r="B131" i="9"/>
  <c r="U130" i="9"/>
  <c r="P130" i="9"/>
  <c r="O130" i="9"/>
  <c r="N130" i="9"/>
  <c r="M130" i="9"/>
  <c r="L130" i="9"/>
  <c r="T141" i="9" s="1"/>
  <c r="K130" i="9"/>
  <c r="B130" i="9"/>
  <c r="U129" i="9"/>
  <c r="P129" i="9"/>
  <c r="O129" i="9"/>
  <c r="N129" i="9"/>
  <c r="M129" i="9"/>
  <c r="L129" i="9"/>
  <c r="K129" i="9"/>
  <c r="B129" i="9"/>
  <c r="U128" i="9"/>
  <c r="P128" i="9"/>
  <c r="O128" i="9"/>
  <c r="N128" i="9"/>
  <c r="M128" i="9"/>
  <c r="L128" i="9"/>
  <c r="T139" i="9" s="1"/>
  <c r="K128" i="9"/>
  <c r="B128" i="9"/>
  <c r="U127" i="9"/>
  <c r="P127" i="9"/>
  <c r="O127" i="9"/>
  <c r="N127" i="9"/>
  <c r="V138" i="9" s="1"/>
  <c r="M127" i="9"/>
  <c r="L127" i="9"/>
  <c r="K127" i="9"/>
  <c r="B127" i="9"/>
  <c r="U126" i="9"/>
  <c r="P126" i="9"/>
  <c r="O126" i="9"/>
  <c r="N126" i="9"/>
  <c r="M126" i="9"/>
  <c r="L126" i="9"/>
  <c r="T137" i="9" s="1"/>
  <c r="K126" i="9"/>
  <c r="B126" i="9"/>
  <c r="U125" i="9"/>
  <c r="P125" i="9"/>
  <c r="O125" i="9"/>
  <c r="W136" i="9" s="1"/>
  <c r="N125" i="9"/>
  <c r="M125" i="9"/>
  <c r="L125" i="9"/>
  <c r="K125" i="9"/>
  <c r="S136" i="9" s="1"/>
  <c r="B125" i="9"/>
  <c r="U124" i="9"/>
  <c r="P124" i="9"/>
  <c r="O124" i="9"/>
  <c r="N124" i="9"/>
  <c r="M124" i="9"/>
  <c r="L124" i="9"/>
  <c r="T135" i="9" s="1"/>
  <c r="K124" i="9"/>
  <c r="B124" i="9"/>
  <c r="U123" i="9"/>
  <c r="P123" i="9"/>
  <c r="O123" i="9"/>
  <c r="W134" i="9" s="1"/>
  <c r="N123" i="9"/>
  <c r="M123" i="9"/>
  <c r="L123" i="9"/>
  <c r="T134" i="9" s="1"/>
  <c r="K123" i="9"/>
  <c r="S134" i="9" s="1"/>
  <c r="B123" i="9"/>
  <c r="U122" i="9"/>
  <c r="P122" i="9"/>
  <c r="O122" i="9"/>
  <c r="N122" i="9"/>
  <c r="V133" i="9" s="1"/>
  <c r="M122" i="9"/>
  <c r="L122" i="9"/>
  <c r="T133" i="9" s="1"/>
  <c r="K122" i="9"/>
  <c r="B122" i="9"/>
  <c r="U121" i="9"/>
  <c r="P121" i="9"/>
  <c r="O121" i="9"/>
  <c r="W132" i="9" s="1"/>
  <c r="N121" i="9"/>
  <c r="V132" i="9" s="1"/>
  <c r="M121" i="9"/>
  <c r="L121" i="9"/>
  <c r="T132" i="9" s="1"/>
  <c r="K121" i="9"/>
  <c r="S132" i="9" s="1"/>
  <c r="B121" i="9"/>
  <c r="U120" i="9"/>
  <c r="P120" i="9"/>
  <c r="O120" i="9"/>
  <c r="N120" i="9"/>
  <c r="V131" i="9" s="1"/>
  <c r="M120" i="9"/>
  <c r="L120" i="9"/>
  <c r="T131" i="9" s="1"/>
  <c r="K120" i="9"/>
  <c r="B120" i="9"/>
  <c r="U119" i="9"/>
  <c r="P119" i="9"/>
  <c r="O119" i="9"/>
  <c r="W130" i="9" s="1"/>
  <c r="N119" i="9"/>
  <c r="V130" i="9" s="1"/>
  <c r="M119" i="9"/>
  <c r="L119" i="9"/>
  <c r="T130" i="9" s="1"/>
  <c r="K119" i="9"/>
  <c r="S130" i="9" s="1"/>
  <c r="B119" i="9"/>
  <c r="U118" i="9"/>
  <c r="P118" i="9"/>
  <c r="O118" i="9"/>
  <c r="N118" i="9"/>
  <c r="V129" i="9" s="1"/>
  <c r="M118" i="9"/>
  <c r="L118" i="9"/>
  <c r="T129" i="9" s="1"/>
  <c r="K118" i="9"/>
  <c r="B118" i="9"/>
  <c r="U117" i="9"/>
  <c r="P117" i="9"/>
  <c r="O117" i="9"/>
  <c r="W128" i="9" s="1"/>
  <c r="N117" i="9"/>
  <c r="V128" i="9" s="1"/>
  <c r="M117" i="9"/>
  <c r="L117" i="9"/>
  <c r="T128" i="9" s="1"/>
  <c r="K117" i="9"/>
  <c r="S128" i="9" s="1"/>
  <c r="B117" i="9"/>
  <c r="U116" i="9"/>
  <c r="P116" i="9"/>
  <c r="O116" i="9"/>
  <c r="N116" i="9"/>
  <c r="V127" i="9" s="1"/>
  <c r="M116" i="9"/>
  <c r="L116" i="9"/>
  <c r="T127" i="9" s="1"/>
  <c r="K116" i="9"/>
  <c r="B116" i="9"/>
  <c r="U115" i="9"/>
  <c r="P115" i="9"/>
  <c r="O115" i="9"/>
  <c r="W126" i="9" s="1"/>
  <c r="N115" i="9"/>
  <c r="V126" i="9" s="1"/>
  <c r="M115" i="9"/>
  <c r="L115" i="9"/>
  <c r="T126" i="9" s="1"/>
  <c r="K115" i="9"/>
  <c r="S126" i="9" s="1"/>
  <c r="B115" i="9"/>
  <c r="U114" i="9"/>
  <c r="P114" i="9"/>
  <c r="O114" i="9"/>
  <c r="N114" i="9"/>
  <c r="V125" i="9" s="1"/>
  <c r="M114" i="9"/>
  <c r="L114" i="9"/>
  <c r="T125" i="9" s="1"/>
  <c r="K114" i="9"/>
  <c r="B114" i="9"/>
  <c r="U113" i="9"/>
  <c r="P113" i="9"/>
  <c r="O113" i="9"/>
  <c r="W124" i="9" s="1"/>
  <c r="N113" i="9"/>
  <c r="V124" i="9" s="1"/>
  <c r="M113" i="9"/>
  <c r="L113" i="9"/>
  <c r="T124" i="9" s="1"/>
  <c r="K113" i="9"/>
  <c r="S124" i="9" s="1"/>
  <c r="B113" i="9"/>
  <c r="U112" i="9"/>
  <c r="P112" i="9"/>
  <c r="O112" i="9"/>
  <c r="N112" i="9"/>
  <c r="V123" i="9" s="1"/>
  <c r="M112" i="9"/>
  <c r="L112" i="9"/>
  <c r="T123" i="9" s="1"/>
  <c r="K112" i="9"/>
  <c r="B112" i="9"/>
  <c r="U111" i="9"/>
  <c r="P111" i="9"/>
  <c r="O111" i="9"/>
  <c r="W122" i="9" s="1"/>
  <c r="N111" i="9"/>
  <c r="V122" i="9" s="1"/>
  <c r="M111" i="9"/>
  <c r="L111" i="9"/>
  <c r="T122" i="9" s="1"/>
  <c r="K111" i="9"/>
  <c r="S122" i="9" s="1"/>
  <c r="B111" i="9"/>
  <c r="U110" i="9"/>
  <c r="P110" i="9"/>
  <c r="O110" i="9"/>
  <c r="N110" i="9"/>
  <c r="V121" i="9" s="1"/>
  <c r="M110" i="9"/>
  <c r="L110" i="9"/>
  <c r="T121" i="9" s="1"/>
  <c r="K110" i="9"/>
  <c r="B110" i="9"/>
  <c r="U109" i="9"/>
  <c r="P109" i="9"/>
  <c r="O109" i="9"/>
  <c r="W120" i="9" s="1"/>
  <c r="N109" i="9"/>
  <c r="V120" i="9" s="1"/>
  <c r="M109" i="9"/>
  <c r="L109" i="9"/>
  <c r="T120" i="9" s="1"/>
  <c r="K109" i="9"/>
  <c r="S120" i="9" s="1"/>
  <c r="B109" i="9"/>
  <c r="U108" i="9"/>
  <c r="P108" i="9"/>
  <c r="O108" i="9"/>
  <c r="N108" i="9"/>
  <c r="V119" i="9" s="1"/>
  <c r="M108" i="9"/>
  <c r="L108" i="9"/>
  <c r="T119" i="9" s="1"/>
  <c r="K108" i="9"/>
  <c r="B108" i="9"/>
  <c r="U107" i="9"/>
  <c r="P107" i="9"/>
  <c r="O107" i="9"/>
  <c r="W118" i="9" s="1"/>
  <c r="N107" i="9"/>
  <c r="V118" i="9" s="1"/>
  <c r="M107" i="9"/>
  <c r="L107" i="9"/>
  <c r="T118" i="9" s="1"/>
  <c r="K107" i="9"/>
  <c r="S118" i="9" s="1"/>
  <c r="B107" i="9"/>
  <c r="U106" i="9"/>
  <c r="P106" i="9"/>
  <c r="O106" i="9"/>
  <c r="N106" i="9"/>
  <c r="V117" i="9" s="1"/>
  <c r="M106" i="9"/>
  <c r="L106" i="9"/>
  <c r="T117" i="9" s="1"/>
  <c r="K106" i="9"/>
  <c r="B106" i="9"/>
  <c r="U105" i="9"/>
  <c r="P105" i="9"/>
  <c r="O105" i="9"/>
  <c r="W116" i="9" s="1"/>
  <c r="N105" i="9"/>
  <c r="V116" i="9" s="1"/>
  <c r="M105" i="9"/>
  <c r="L105" i="9"/>
  <c r="T116" i="9" s="1"/>
  <c r="K105" i="9"/>
  <c r="S116" i="9" s="1"/>
  <c r="B105" i="9"/>
  <c r="U104" i="9"/>
  <c r="P104" i="9"/>
  <c r="O104" i="9"/>
  <c r="N104" i="9"/>
  <c r="V115" i="9" s="1"/>
  <c r="M104" i="9"/>
  <c r="L104" i="9"/>
  <c r="T115" i="9" s="1"/>
  <c r="K104" i="9"/>
  <c r="B104" i="9"/>
  <c r="U103" i="9"/>
  <c r="P103" i="9"/>
  <c r="O103" i="9"/>
  <c r="W114" i="9" s="1"/>
  <c r="N103" i="9"/>
  <c r="V114" i="9" s="1"/>
  <c r="M103" i="9"/>
  <c r="L103" i="9"/>
  <c r="T114" i="9" s="1"/>
  <c r="K103" i="9"/>
  <c r="S114" i="9" s="1"/>
  <c r="B103" i="9"/>
  <c r="U102" i="9"/>
  <c r="P102" i="9"/>
  <c r="O102" i="9"/>
  <c r="N102" i="9"/>
  <c r="V113" i="9" s="1"/>
  <c r="M102" i="9"/>
  <c r="L102" i="9"/>
  <c r="T113" i="9" s="1"/>
  <c r="K102" i="9"/>
  <c r="B102" i="9"/>
  <c r="U101" i="9"/>
  <c r="P101" i="9"/>
  <c r="O101" i="9"/>
  <c r="W112" i="9" s="1"/>
  <c r="N101" i="9"/>
  <c r="V112" i="9" s="1"/>
  <c r="M101" i="9"/>
  <c r="L101" i="9"/>
  <c r="T112" i="9" s="1"/>
  <c r="K101" i="9"/>
  <c r="S112" i="9" s="1"/>
  <c r="B101" i="9"/>
  <c r="U100" i="9"/>
  <c r="P100" i="9"/>
  <c r="O100" i="9"/>
  <c r="N100" i="9"/>
  <c r="M100" i="9"/>
  <c r="L100" i="9"/>
  <c r="K100" i="9"/>
  <c r="B100" i="9"/>
  <c r="U99" i="9"/>
  <c r="P99" i="9"/>
  <c r="O99" i="9"/>
  <c r="W110" i="9" s="1"/>
  <c r="N99" i="9"/>
  <c r="M99" i="9"/>
  <c r="L99" i="9"/>
  <c r="T110" i="9" s="1"/>
  <c r="K99" i="9"/>
  <c r="S110" i="9" s="1"/>
  <c r="B99" i="9"/>
  <c r="U98" i="9"/>
  <c r="P98" i="9"/>
  <c r="O98" i="9"/>
  <c r="N98" i="9"/>
  <c r="M98" i="9"/>
  <c r="L98" i="9"/>
  <c r="K98" i="9"/>
  <c r="B98" i="9"/>
  <c r="U97" i="9"/>
  <c r="P97" i="9"/>
  <c r="O97" i="9"/>
  <c r="N97" i="9"/>
  <c r="V108" i="9" s="1"/>
  <c r="M97" i="9"/>
  <c r="L97" i="9"/>
  <c r="K97" i="9"/>
  <c r="B97" i="9"/>
  <c r="U96" i="9"/>
  <c r="P96" i="9"/>
  <c r="O96" i="9"/>
  <c r="N96" i="9"/>
  <c r="M96" i="9"/>
  <c r="L96" i="9"/>
  <c r="K96" i="9"/>
  <c r="B96" i="9"/>
  <c r="U95" i="9"/>
  <c r="P95" i="9"/>
  <c r="O95" i="9"/>
  <c r="W106" i="9" s="1"/>
  <c r="N95" i="9"/>
  <c r="M95" i="9"/>
  <c r="L95" i="9"/>
  <c r="T106" i="9" s="1"/>
  <c r="K95" i="9"/>
  <c r="S106" i="9" s="1"/>
  <c r="B95" i="9"/>
  <c r="U94" i="9"/>
  <c r="P94" i="9"/>
  <c r="O94" i="9"/>
  <c r="N94" i="9"/>
  <c r="M94" i="9"/>
  <c r="L94" i="9"/>
  <c r="K94" i="9"/>
  <c r="B94" i="9"/>
  <c r="U93" i="9"/>
  <c r="P93" i="9"/>
  <c r="O93" i="9"/>
  <c r="N93" i="9"/>
  <c r="V104" i="9" s="1"/>
  <c r="M93" i="9"/>
  <c r="L93" i="9"/>
  <c r="K93" i="9"/>
  <c r="B93" i="9"/>
  <c r="U92" i="9"/>
  <c r="P92" i="9"/>
  <c r="O92" i="9"/>
  <c r="N92" i="9"/>
  <c r="M92" i="9"/>
  <c r="L92" i="9"/>
  <c r="K92" i="9"/>
  <c r="B92" i="9"/>
  <c r="U91" i="9"/>
  <c r="P91" i="9"/>
  <c r="O91" i="9"/>
  <c r="W102" i="9" s="1"/>
  <c r="N91" i="9"/>
  <c r="M91" i="9"/>
  <c r="L91" i="9"/>
  <c r="T102" i="9" s="1"/>
  <c r="K91" i="9"/>
  <c r="S102" i="9" s="1"/>
  <c r="B91" i="9"/>
  <c r="U90" i="9"/>
  <c r="P90" i="9"/>
  <c r="O90" i="9"/>
  <c r="N90" i="9"/>
  <c r="M90" i="9"/>
  <c r="L90" i="9"/>
  <c r="K90" i="9"/>
  <c r="B90" i="9"/>
  <c r="U89" i="9"/>
  <c r="P89" i="9"/>
  <c r="O89" i="9"/>
  <c r="N89" i="9"/>
  <c r="V100" i="9" s="1"/>
  <c r="M89" i="9"/>
  <c r="L89" i="9"/>
  <c r="T100" i="9" s="1"/>
  <c r="K89" i="9"/>
  <c r="B89" i="9"/>
  <c r="U88" i="9"/>
  <c r="P88" i="9"/>
  <c r="O88" i="9"/>
  <c r="N88" i="9"/>
  <c r="M88" i="9"/>
  <c r="L88" i="9"/>
  <c r="K88" i="9"/>
  <c r="B88" i="9"/>
  <c r="U87" i="9"/>
  <c r="P87" i="9"/>
  <c r="O87" i="9"/>
  <c r="W98" i="9" s="1"/>
  <c r="N87" i="9"/>
  <c r="M87" i="9"/>
  <c r="L87" i="9"/>
  <c r="T98" i="9" s="1"/>
  <c r="K87" i="9"/>
  <c r="S98" i="9" s="1"/>
  <c r="B87" i="9"/>
  <c r="U86" i="9"/>
  <c r="P86" i="9"/>
  <c r="O86" i="9"/>
  <c r="N86" i="9"/>
  <c r="M86" i="9"/>
  <c r="L86" i="9"/>
  <c r="K86" i="9"/>
  <c r="B86" i="9"/>
  <c r="U85" i="9"/>
  <c r="P85" i="9"/>
  <c r="O85" i="9"/>
  <c r="N85" i="9"/>
  <c r="V96" i="9" s="1"/>
  <c r="M85" i="9"/>
  <c r="L85" i="9"/>
  <c r="T96" i="9" s="1"/>
  <c r="K85" i="9"/>
  <c r="B85" i="9"/>
  <c r="U84" i="9"/>
  <c r="P84" i="9"/>
  <c r="O84" i="9"/>
  <c r="N84" i="9"/>
  <c r="M84" i="9"/>
  <c r="L84" i="9"/>
  <c r="K84" i="9"/>
  <c r="B84" i="9"/>
  <c r="U83" i="9"/>
  <c r="P83" i="9"/>
  <c r="O83" i="9"/>
  <c r="W94" i="9" s="1"/>
  <c r="N83" i="9"/>
  <c r="M83" i="9"/>
  <c r="L83" i="9"/>
  <c r="T94" i="9" s="1"/>
  <c r="K83" i="9"/>
  <c r="S94" i="9" s="1"/>
  <c r="B83" i="9"/>
  <c r="U82" i="9"/>
  <c r="P82" i="9"/>
  <c r="O82" i="9"/>
  <c r="N82" i="9"/>
  <c r="M82" i="9"/>
  <c r="L82" i="9"/>
  <c r="K82" i="9"/>
  <c r="B82" i="9"/>
  <c r="U81" i="9"/>
  <c r="P81" i="9"/>
  <c r="O81" i="9"/>
  <c r="N81" i="9"/>
  <c r="V92" i="9" s="1"/>
  <c r="M81" i="9"/>
  <c r="L81" i="9"/>
  <c r="T92" i="9" s="1"/>
  <c r="K81" i="9"/>
  <c r="B81" i="9"/>
  <c r="P80" i="9"/>
  <c r="O80" i="9"/>
  <c r="N80" i="9"/>
  <c r="M80" i="9"/>
  <c r="L80" i="9"/>
  <c r="K80" i="9"/>
  <c r="B80" i="9"/>
  <c r="P79" i="9"/>
  <c r="O79" i="9"/>
  <c r="W90" i="9" s="1"/>
  <c r="N79" i="9"/>
  <c r="M79" i="9"/>
  <c r="L79" i="9"/>
  <c r="T90" i="9" s="1"/>
  <c r="K79" i="9"/>
  <c r="S90" i="9" s="1"/>
  <c r="B79" i="9"/>
  <c r="P78" i="9"/>
  <c r="O78" i="9"/>
  <c r="N78" i="9"/>
  <c r="M78" i="9"/>
  <c r="L78" i="9"/>
  <c r="K78" i="9"/>
  <c r="B78" i="9"/>
  <c r="P77" i="9"/>
  <c r="O77" i="9"/>
  <c r="N77" i="9"/>
  <c r="V88" i="9" s="1"/>
  <c r="M77" i="9"/>
  <c r="L77" i="9"/>
  <c r="T88" i="9" s="1"/>
  <c r="K77" i="9"/>
  <c r="B77" i="9"/>
  <c r="P76" i="9"/>
  <c r="O76" i="9"/>
  <c r="N76" i="9"/>
  <c r="M76" i="9"/>
  <c r="L76" i="9"/>
  <c r="K76" i="9"/>
  <c r="B76" i="9"/>
  <c r="P75" i="9"/>
  <c r="O75" i="9"/>
  <c r="W86" i="9" s="1"/>
  <c r="N75" i="9"/>
  <c r="M75" i="9"/>
  <c r="L75" i="9"/>
  <c r="T86" i="9" s="1"/>
  <c r="K75" i="9"/>
  <c r="S86" i="9" s="1"/>
  <c r="B75" i="9"/>
  <c r="P74" i="9"/>
  <c r="O74" i="9"/>
  <c r="N74" i="9"/>
  <c r="M74" i="9"/>
  <c r="L74" i="9"/>
  <c r="K74" i="9"/>
  <c r="B74" i="9"/>
  <c r="V73" i="9"/>
  <c r="P73" i="9"/>
  <c r="O73" i="9"/>
  <c r="N73" i="9"/>
  <c r="V84" i="9" s="1"/>
  <c r="M73" i="9"/>
  <c r="L73" i="9"/>
  <c r="T84" i="9" s="1"/>
  <c r="K73" i="9"/>
  <c r="B73" i="9"/>
  <c r="P72" i="9"/>
  <c r="O72" i="9"/>
  <c r="N72" i="9"/>
  <c r="M72" i="9"/>
  <c r="L72" i="9"/>
  <c r="K72" i="9"/>
  <c r="B72" i="9"/>
  <c r="V71" i="9"/>
  <c r="P71" i="9"/>
  <c r="O71" i="9"/>
  <c r="W82" i="9" s="1"/>
  <c r="N71" i="9"/>
  <c r="M71" i="9"/>
  <c r="L71" i="9"/>
  <c r="T82" i="9" s="1"/>
  <c r="K71" i="9"/>
  <c r="S82" i="9" s="1"/>
  <c r="B71" i="9"/>
  <c r="P70" i="9"/>
  <c r="O70" i="9"/>
  <c r="N70" i="9"/>
  <c r="M70" i="9"/>
  <c r="L70" i="9"/>
  <c r="K70" i="9"/>
  <c r="B70" i="9"/>
  <c r="V69" i="9"/>
  <c r="P69" i="9"/>
  <c r="O69" i="9"/>
  <c r="W80" i="9" s="1"/>
  <c r="N69" i="9"/>
  <c r="M69" i="9"/>
  <c r="U80" i="9" s="1"/>
  <c r="L69" i="9"/>
  <c r="K69" i="9"/>
  <c r="S80" i="9" s="1"/>
  <c r="B69" i="9"/>
  <c r="P68" i="9"/>
  <c r="O68" i="9"/>
  <c r="N68" i="9"/>
  <c r="M68" i="9"/>
  <c r="U79" i="9" s="1"/>
  <c r="L68" i="9"/>
  <c r="K68" i="9"/>
  <c r="B68" i="9"/>
  <c r="V67" i="9"/>
  <c r="P67" i="9"/>
  <c r="O67" i="9"/>
  <c r="N67" i="9"/>
  <c r="M67" i="9"/>
  <c r="U77" i="9" s="1"/>
  <c r="L67" i="9"/>
  <c r="K67" i="9"/>
  <c r="B67" i="9"/>
  <c r="V66" i="9"/>
  <c r="P66" i="9"/>
  <c r="O66" i="9"/>
  <c r="N66" i="9"/>
  <c r="M66" i="9"/>
  <c r="L66" i="9"/>
  <c r="T77" i="9" s="1"/>
  <c r="K66" i="9"/>
  <c r="B66" i="9"/>
  <c r="V65" i="9"/>
  <c r="P65" i="9"/>
  <c r="O65" i="9"/>
  <c r="W76" i="9" s="1"/>
  <c r="N65" i="9"/>
  <c r="M65" i="9"/>
  <c r="U76" i="9" s="1"/>
  <c r="L65" i="9"/>
  <c r="K65" i="9"/>
  <c r="S76" i="9" s="1"/>
  <c r="B65" i="9"/>
  <c r="P64" i="9"/>
  <c r="O64" i="9"/>
  <c r="N64" i="9"/>
  <c r="M64" i="9"/>
  <c r="U75" i="9" s="1"/>
  <c r="L64" i="9"/>
  <c r="K64" i="9"/>
  <c r="B64" i="9"/>
  <c r="V63" i="9"/>
  <c r="S63" i="9"/>
  <c r="P63" i="9"/>
  <c r="O63" i="9"/>
  <c r="N63" i="9"/>
  <c r="M63" i="9"/>
  <c r="U74" i="9" s="1"/>
  <c r="L63" i="9"/>
  <c r="K63" i="9"/>
  <c r="B63" i="9"/>
  <c r="W62" i="9"/>
  <c r="V62" i="9"/>
  <c r="S62" i="9"/>
  <c r="P62" i="9"/>
  <c r="O62" i="9"/>
  <c r="N62" i="9"/>
  <c r="M62" i="9"/>
  <c r="U73" i="9" s="1"/>
  <c r="L62" i="9"/>
  <c r="K62" i="9"/>
  <c r="B62" i="9"/>
  <c r="W61" i="9"/>
  <c r="V61" i="9"/>
  <c r="S61" i="9"/>
  <c r="P61" i="9"/>
  <c r="O61" i="9"/>
  <c r="N61" i="9"/>
  <c r="M61" i="9"/>
  <c r="U72" i="9" s="1"/>
  <c r="L61" i="9"/>
  <c r="K61" i="9"/>
  <c r="B61" i="9"/>
  <c r="W60" i="9"/>
  <c r="V60" i="9"/>
  <c r="S60" i="9"/>
  <c r="P60" i="9"/>
  <c r="O60" i="9"/>
  <c r="N60" i="9"/>
  <c r="M60" i="9"/>
  <c r="U71" i="9" s="1"/>
  <c r="L60" i="9"/>
  <c r="K60" i="9"/>
  <c r="B60" i="9"/>
  <c r="W59" i="9"/>
  <c r="V59" i="9"/>
  <c r="S59" i="9"/>
  <c r="P59" i="9"/>
  <c r="O59" i="9"/>
  <c r="N59" i="9"/>
  <c r="V70" i="9" s="1"/>
  <c r="M59" i="9"/>
  <c r="U70" i="9" s="1"/>
  <c r="L59" i="9"/>
  <c r="K59" i="9"/>
  <c r="B59" i="9"/>
  <c r="W58" i="9"/>
  <c r="V58" i="9"/>
  <c r="S58" i="9"/>
  <c r="P58" i="9"/>
  <c r="O58" i="9"/>
  <c r="N58" i="9"/>
  <c r="M58" i="9"/>
  <c r="U69" i="9" s="1"/>
  <c r="L58" i="9"/>
  <c r="K58" i="9"/>
  <c r="S69" i="9" s="1"/>
  <c r="B58" i="9"/>
  <c r="W57" i="9"/>
  <c r="V57" i="9"/>
  <c r="S57" i="9"/>
  <c r="P57" i="9"/>
  <c r="O57" i="9"/>
  <c r="W68" i="9" s="1"/>
  <c r="N57" i="9"/>
  <c r="V68" i="9" s="1"/>
  <c r="M57" i="9"/>
  <c r="U68" i="9" s="1"/>
  <c r="L57" i="9"/>
  <c r="K57" i="9"/>
  <c r="S68" i="9" s="1"/>
  <c r="B57" i="9"/>
  <c r="W56" i="9"/>
  <c r="V56" i="9"/>
  <c r="S56" i="9"/>
  <c r="P56" i="9"/>
  <c r="O56" i="9"/>
  <c r="W67" i="9" s="1"/>
  <c r="N56" i="9"/>
  <c r="M56" i="9"/>
  <c r="U67" i="9" s="1"/>
  <c r="L56" i="9"/>
  <c r="K56" i="9"/>
  <c r="B56" i="9"/>
  <c r="W55" i="9"/>
  <c r="V55" i="9"/>
  <c r="S55" i="9"/>
  <c r="P55" i="9"/>
  <c r="O55" i="9"/>
  <c r="N55" i="9"/>
  <c r="M55" i="9"/>
  <c r="U66" i="9" s="1"/>
  <c r="L55" i="9"/>
  <c r="K55" i="9"/>
  <c r="S66" i="9" s="1"/>
  <c r="B55" i="9"/>
  <c r="W54" i="9"/>
  <c r="V54" i="9"/>
  <c r="S54" i="9"/>
  <c r="P54" i="9"/>
  <c r="O54" i="9"/>
  <c r="W65" i="9" s="1"/>
  <c r="N54" i="9"/>
  <c r="M54" i="9"/>
  <c r="U65" i="9" s="1"/>
  <c r="L54" i="9"/>
  <c r="K54" i="9"/>
  <c r="S65" i="9" s="1"/>
  <c r="B54" i="9"/>
  <c r="W53" i="9"/>
  <c r="V53" i="9"/>
  <c r="S53" i="9"/>
  <c r="P53" i="9"/>
  <c r="O53" i="9"/>
  <c r="W64" i="9" s="1"/>
  <c r="N53" i="9"/>
  <c r="V64" i="9" s="1"/>
  <c r="M53" i="9"/>
  <c r="U64" i="9" s="1"/>
  <c r="L53" i="9"/>
  <c r="T64" i="9" s="1"/>
  <c r="K53" i="9"/>
  <c r="S64" i="9" s="1"/>
  <c r="B53" i="9"/>
  <c r="W52" i="9"/>
  <c r="V52" i="9"/>
  <c r="S52" i="9"/>
  <c r="P52" i="9"/>
  <c r="O52" i="9"/>
  <c r="W63" i="9" s="1"/>
  <c r="N52" i="9"/>
  <c r="M52" i="9"/>
  <c r="U63" i="9" s="1"/>
  <c r="L52" i="9"/>
  <c r="T63" i="9" s="1"/>
  <c r="K52" i="9"/>
  <c r="B52" i="9"/>
  <c r="W51" i="9"/>
  <c r="V51" i="9"/>
  <c r="S51" i="9"/>
  <c r="P51" i="9"/>
  <c r="O51" i="9"/>
  <c r="N51" i="9"/>
  <c r="M51" i="9"/>
  <c r="U62" i="9" s="1"/>
  <c r="L51" i="9"/>
  <c r="T62" i="9" s="1"/>
  <c r="K51" i="9"/>
  <c r="B51" i="9"/>
  <c r="W50" i="9"/>
  <c r="V50" i="9"/>
  <c r="S50" i="9"/>
  <c r="P50" i="9"/>
  <c r="O50" i="9"/>
  <c r="N50" i="9"/>
  <c r="M50" i="9"/>
  <c r="U61" i="9" s="1"/>
  <c r="L50" i="9"/>
  <c r="T61" i="9" s="1"/>
  <c r="K50" i="9"/>
  <c r="B50" i="9"/>
  <c r="W49" i="9"/>
  <c r="V49" i="9"/>
  <c r="S49" i="9"/>
  <c r="P49" i="9"/>
  <c r="O49" i="9"/>
  <c r="N49" i="9"/>
  <c r="M49" i="9"/>
  <c r="U60" i="9" s="1"/>
  <c r="L49" i="9"/>
  <c r="T60" i="9" s="1"/>
  <c r="K49" i="9"/>
  <c r="B49" i="9"/>
  <c r="W48" i="9"/>
  <c r="V48" i="9"/>
  <c r="S48" i="9"/>
  <c r="P48" i="9"/>
  <c r="O48" i="9"/>
  <c r="N48" i="9"/>
  <c r="M48" i="9"/>
  <c r="U59" i="9" s="1"/>
  <c r="L48" i="9"/>
  <c r="T59" i="9" s="1"/>
  <c r="K48" i="9"/>
  <c r="B48" i="9"/>
  <c r="W47" i="9"/>
  <c r="V47" i="9"/>
  <c r="S47" i="9"/>
  <c r="P47" i="9"/>
  <c r="O47" i="9"/>
  <c r="N47" i="9"/>
  <c r="M47" i="9"/>
  <c r="U58" i="9" s="1"/>
  <c r="L47" i="9"/>
  <c r="T58" i="9" s="1"/>
  <c r="K47" i="9"/>
  <c r="B47" i="9"/>
  <c r="W46" i="9"/>
  <c r="V46" i="9"/>
  <c r="S46" i="9"/>
  <c r="P46" i="9"/>
  <c r="O46" i="9"/>
  <c r="N46" i="9"/>
  <c r="M46" i="9"/>
  <c r="U57" i="9" s="1"/>
  <c r="L46" i="9"/>
  <c r="T57" i="9" s="1"/>
  <c r="K46" i="9"/>
  <c r="B46" i="9"/>
  <c r="W45" i="9"/>
  <c r="V45" i="9"/>
  <c r="S45" i="9"/>
  <c r="P45" i="9"/>
  <c r="O45" i="9"/>
  <c r="N45" i="9"/>
  <c r="M45" i="9"/>
  <c r="U56" i="9" s="1"/>
  <c r="L45" i="9"/>
  <c r="T56" i="9" s="1"/>
  <c r="K45" i="9"/>
  <c r="B45" i="9"/>
  <c r="W44" i="9"/>
  <c r="V44" i="9"/>
  <c r="S44" i="9"/>
  <c r="P44" i="9"/>
  <c r="O44" i="9"/>
  <c r="N44" i="9"/>
  <c r="M44" i="9"/>
  <c r="U55" i="9" s="1"/>
  <c r="L44" i="9"/>
  <c r="T55" i="9" s="1"/>
  <c r="K44" i="9"/>
  <c r="B44" i="9"/>
  <c r="W43" i="9"/>
  <c r="V43" i="9"/>
  <c r="S43" i="9"/>
  <c r="P43" i="9"/>
  <c r="O43" i="9"/>
  <c r="N43" i="9"/>
  <c r="M43" i="9"/>
  <c r="U54" i="9" s="1"/>
  <c r="L43" i="9"/>
  <c r="T54" i="9" s="1"/>
  <c r="K43" i="9"/>
  <c r="B43" i="9"/>
  <c r="W42" i="9"/>
  <c r="V42" i="9"/>
  <c r="S42" i="9"/>
  <c r="P42" i="9"/>
  <c r="O42" i="9"/>
  <c r="N42" i="9"/>
  <c r="M42" i="9"/>
  <c r="U53" i="9" s="1"/>
  <c r="L42" i="9"/>
  <c r="T53" i="9" s="1"/>
  <c r="K42" i="9"/>
  <c r="B42" i="9"/>
  <c r="W41" i="9"/>
  <c r="V41" i="9"/>
  <c r="S41" i="9"/>
  <c r="P41" i="9"/>
  <c r="O41" i="9"/>
  <c r="N41" i="9"/>
  <c r="M41" i="9"/>
  <c r="U52" i="9" s="1"/>
  <c r="L41" i="9"/>
  <c r="T52" i="9" s="1"/>
  <c r="K41" i="9"/>
  <c r="B41" i="9"/>
  <c r="W40" i="9"/>
  <c r="V40" i="9"/>
  <c r="S40" i="9"/>
  <c r="P40" i="9"/>
  <c r="O40" i="9"/>
  <c r="N40" i="9"/>
  <c r="M40" i="9"/>
  <c r="U51" i="9" s="1"/>
  <c r="L40" i="9"/>
  <c r="T51" i="9" s="1"/>
  <c r="K40" i="9"/>
  <c r="B40" i="9"/>
  <c r="W39" i="9"/>
  <c r="V39" i="9"/>
  <c r="S39" i="9"/>
  <c r="P39" i="9"/>
  <c r="O39" i="9"/>
  <c r="N39" i="9"/>
  <c r="M39" i="9"/>
  <c r="U50" i="9" s="1"/>
  <c r="L39" i="9"/>
  <c r="T50" i="9" s="1"/>
  <c r="K39" i="9"/>
  <c r="B39" i="9"/>
  <c r="W38" i="9"/>
  <c r="V38" i="9"/>
  <c r="S38" i="9"/>
  <c r="P38" i="9"/>
  <c r="O38" i="9"/>
  <c r="N38" i="9"/>
  <c r="M38" i="9"/>
  <c r="U49" i="9" s="1"/>
  <c r="L38" i="9"/>
  <c r="T49" i="9" s="1"/>
  <c r="K38" i="9"/>
  <c r="B38" i="9"/>
  <c r="W37" i="9"/>
  <c r="V37" i="9"/>
  <c r="S37" i="9"/>
  <c r="P37" i="9"/>
  <c r="O37" i="9"/>
  <c r="N37" i="9"/>
  <c r="M37" i="9"/>
  <c r="U48" i="9" s="1"/>
  <c r="L37" i="9"/>
  <c r="T48" i="9" s="1"/>
  <c r="K37" i="9"/>
  <c r="B37" i="9"/>
  <c r="W36" i="9"/>
  <c r="V36" i="9"/>
  <c r="S36" i="9"/>
  <c r="P36" i="9"/>
  <c r="O36" i="9"/>
  <c r="N36" i="9"/>
  <c r="M36" i="9"/>
  <c r="U47" i="9" s="1"/>
  <c r="L36" i="9"/>
  <c r="T47" i="9" s="1"/>
  <c r="K36" i="9"/>
  <c r="B36" i="9"/>
  <c r="W35" i="9"/>
  <c r="V35" i="9"/>
  <c r="S35" i="9"/>
  <c r="P35" i="9"/>
  <c r="O35" i="9"/>
  <c r="N35" i="9"/>
  <c r="M35" i="9"/>
  <c r="U46" i="9" s="1"/>
  <c r="L35" i="9"/>
  <c r="T46" i="9" s="1"/>
  <c r="K35" i="9"/>
  <c r="B35" i="9"/>
  <c r="W34" i="9"/>
  <c r="V34" i="9"/>
  <c r="S34" i="9"/>
  <c r="P34" i="9"/>
  <c r="O34" i="9"/>
  <c r="N34" i="9"/>
  <c r="M34" i="9"/>
  <c r="U45" i="9" s="1"/>
  <c r="L34" i="9"/>
  <c r="T45" i="9" s="1"/>
  <c r="K34" i="9"/>
  <c r="B34" i="9"/>
  <c r="W33" i="9"/>
  <c r="V33" i="9"/>
  <c r="S33" i="9"/>
  <c r="P33" i="9"/>
  <c r="O33" i="9"/>
  <c r="N33" i="9"/>
  <c r="M33" i="9"/>
  <c r="U44" i="9" s="1"/>
  <c r="L33" i="9"/>
  <c r="T44" i="9" s="1"/>
  <c r="K33" i="9"/>
  <c r="B33" i="9"/>
  <c r="W32" i="9"/>
  <c r="V32" i="9"/>
  <c r="S32" i="9"/>
  <c r="P32" i="9"/>
  <c r="O32" i="9"/>
  <c r="N32" i="9"/>
  <c r="M32" i="9"/>
  <c r="U43" i="9" s="1"/>
  <c r="L32" i="9"/>
  <c r="T43" i="9" s="1"/>
  <c r="K32" i="9"/>
  <c r="B32" i="9"/>
  <c r="W31" i="9"/>
  <c r="V31" i="9"/>
  <c r="S31" i="9"/>
  <c r="P31" i="9"/>
  <c r="O31" i="9"/>
  <c r="N31" i="9"/>
  <c r="M31" i="9"/>
  <c r="U42" i="9" s="1"/>
  <c r="L31" i="9"/>
  <c r="T42" i="9" s="1"/>
  <c r="K31" i="9"/>
  <c r="B31" i="9"/>
  <c r="W30" i="9"/>
  <c r="V30" i="9"/>
  <c r="S30" i="9"/>
  <c r="P30" i="9"/>
  <c r="O30" i="9"/>
  <c r="N30" i="9"/>
  <c r="M30" i="9"/>
  <c r="U41" i="9" s="1"/>
  <c r="L30" i="9"/>
  <c r="T41" i="9" s="1"/>
  <c r="K30" i="9"/>
  <c r="B30" i="9"/>
  <c r="W29" i="9"/>
  <c r="V29" i="9"/>
  <c r="S29" i="9"/>
  <c r="P29" i="9"/>
  <c r="O29" i="9"/>
  <c r="N29" i="9"/>
  <c r="M29" i="9"/>
  <c r="U40" i="9" s="1"/>
  <c r="L29" i="9"/>
  <c r="T40" i="9" s="1"/>
  <c r="K29" i="9"/>
  <c r="B29" i="9"/>
  <c r="W28" i="9"/>
  <c r="V28" i="9"/>
  <c r="S28" i="9"/>
  <c r="P28" i="9"/>
  <c r="O28" i="9"/>
  <c r="N28" i="9"/>
  <c r="M28" i="9"/>
  <c r="U39" i="9" s="1"/>
  <c r="L28" i="9"/>
  <c r="T39" i="9" s="1"/>
  <c r="K28" i="9"/>
  <c r="B28" i="9"/>
  <c r="W27" i="9"/>
  <c r="V27" i="9"/>
  <c r="S27" i="9"/>
  <c r="P27" i="9"/>
  <c r="O27" i="9"/>
  <c r="N27" i="9"/>
  <c r="M27" i="9"/>
  <c r="U38" i="9" s="1"/>
  <c r="L27" i="9"/>
  <c r="T38" i="9" s="1"/>
  <c r="K27" i="9"/>
  <c r="B27" i="9"/>
  <c r="W26" i="9"/>
  <c r="V26" i="9"/>
  <c r="S26" i="9"/>
  <c r="P26" i="9"/>
  <c r="O26" i="9"/>
  <c r="N26" i="9"/>
  <c r="M26" i="9"/>
  <c r="U37" i="9" s="1"/>
  <c r="L26" i="9"/>
  <c r="T37" i="9" s="1"/>
  <c r="K26" i="9"/>
  <c r="B26" i="9"/>
  <c r="W25" i="9"/>
  <c r="S25" i="9"/>
  <c r="P25" i="9"/>
  <c r="O25" i="9"/>
  <c r="N25" i="9"/>
  <c r="M25" i="9"/>
  <c r="U36" i="9" s="1"/>
  <c r="L25" i="9"/>
  <c r="T36" i="9" s="1"/>
  <c r="K25" i="9"/>
  <c r="B25" i="9"/>
  <c r="P24" i="9"/>
  <c r="O24" i="9"/>
  <c r="N24" i="9"/>
  <c r="M24" i="9"/>
  <c r="U35" i="9" s="1"/>
  <c r="L24" i="9"/>
  <c r="T35" i="9" s="1"/>
  <c r="K24" i="9"/>
  <c r="B24" i="9"/>
  <c r="P23" i="9"/>
  <c r="O23" i="9"/>
  <c r="N23" i="9"/>
  <c r="M23" i="9"/>
  <c r="U34" i="9" s="1"/>
  <c r="L23" i="9"/>
  <c r="T34" i="9" s="1"/>
  <c r="K23" i="9"/>
  <c r="B23" i="9"/>
  <c r="P22" i="9"/>
  <c r="O22" i="9"/>
  <c r="N22" i="9"/>
  <c r="M22" i="9"/>
  <c r="U33" i="9" s="1"/>
  <c r="L22" i="9"/>
  <c r="T33" i="9" s="1"/>
  <c r="K22" i="9"/>
  <c r="B22" i="9"/>
  <c r="P21" i="9"/>
  <c r="O21" i="9"/>
  <c r="N21" i="9"/>
  <c r="M21" i="9"/>
  <c r="U32" i="9" s="1"/>
  <c r="L21" i="9"/>
  <c r="T32" i="9" s="1"/>
  <c r="K21" i="9"/>
  <c r="B21" i="9"/>
  <c r="P20" i="9"/>
  <c r="O20" i="9"/>
  <c r="N20" i="9"/>
  <c r="M20" i="9"/>
  <c r="U31" i="9" s="1"/>
  <c r="L20" i="9"/>
  <c r="T31" i="9" s="1"/>
  <c r="K20" i="9"/>
  <c r="B20" i="9"/>
  <c r="P19" i="9"/>
  <c r="O19" i="9"/>
  <c r="N19" i="9"/>
  <c r="M19" i="9"/>
  <c r="U30" i="9" s="1"/>
  <c r="L19" i="9"/>
  <c r="T30" i="9" s="1"/>
  <c r="K19" i="9"/>
  <c r="B19" i="9"/>
  <c r="P18" i="9"/>
  <c r="O18" i="9"/>
  <c r="N18" i="9"/>
  <c r="M18" i="9"/>
  <c r="U29" i="9" s="1"/>
  <c r="L18" i="9"/>
  <c r="T29" i="9" s="1"/>
  <c r="K18" i="9"/>
  <c r="B18" i="9"/>
  <c r="P17" i="9"/>
  <c r="O17" i="9"/>
  <c r="N17" i="9"/>
  <c r="M17" i="9"/>
  <c r="U28" i="9" s="1"/>
  <c r="L17" i="9"/>
  <c r="T28" i="9" s="1"/>
  <c r="K17" i="9"/>
  <c r="B17" i="9"/>
  <c r="P16" i="9"/>
  <c r="O16" i="9"/>
  <c r="N16" i="9"/>
  <c r="M16" i="9"/>
  <c r="U27" i="9" s="1"/>
  <c r="L16" i="9"/>
  <c r="T27" i="9" s="1"/>
  <c r="K16" i="9"/>
  <c r="B16" i="9"/>
  <c r="P15" i="9"/>
  <c r="O15" i="9"/>
  <c r="N15" i="9"/>
  <c r="M15" i="9"/>
  <c r="U25" i="9" s="1"/>
  <c r="L15" i="9"/>
  <c r="T26" i="9" s="1"/>
  <c r="K15" i="9"/>
  <c r="B15" i="9"/>
  <c r="P14" i="9"/>
  <c r="O14" i="9"/>
  <c r="N14" i="9"/>
  <c r="V25" i="9" s="1"/>
  <c r="M14" i="9"/>
  <c r="L14" i="9"/>
  <c r="T25" i="9" s="1"/>
  <c r="K14" i="9"/>
  <c r="B14" i="9"/>
  <c r="P13" i="9"/>
  <c r="O13" i="9"/>
  <c r="W24" i="9" s="1"/>
  <c r="N13" i="9"/>
  <c r="V24" i="9" s="1"/>
  <c r="M13" i="9"/>
  <c r="U23" i="9" s="1"/>
  <c r="L13" i="9"/>
  <c r="T24" i="9" s="1"/>
  <c r="K13" i="9"/>
  <c r="S23" i="9" s="1"/>
  <c r="B13" i="9"/>
  <c r="P12" i="9"/>
  <c r="O12" i="9"/>
  <c r="N12" i="9"/>
  <c r="V23" i="9" s="1"/>
  <c r="M12" i="9"/>
  <c r="L12" i="9"/>
  <c r="T23" i="9" s="1"/>
  <c r="K12" i="9"/>
  <c r="B12" i="9"/>
  <c r="P11" i="9"/>
  <c r="O11" i="9"/>
  <c r="N11" i="9"/>
  <c r="M11" i="9"/>
  <c r="U21" i="9" s="1"/>
  <c r="L11" i="9"/>
  <c r="T22" i="9" s="1"/>
  <c r="K11" i="9"/>
  <c r="B11" i="9"/>
  <c r="P10" i="9"/>
  <c r="O10" i="9"/>
  <c r="N10" i="9"/>
  <c r="V21" i="9" s="1"/>
  <c r="M10" i="9"/>
  <c r="L10" i="9"/>
  <c r="T21" i="9" s="1"/>
  <c r="K10" i="9"/>
  <c r="B10" i="9"/>
  <c r="P9" i="9"/>
  <c r="O9" i="9"/>
  <c r="W18" i="9" s="1"/>
  <c r="N9" i="9"/>
  <c r="V20" i="9" s="1"/>
  <c r="M9" i="9"/>
  <c r="U19" i="9" s="1"/>
  <c r="L9" i="9"/>
  <c r="T20" i="9" s="1"/>
  <c r="K9" i="9"/>
  <c r="S20" i="9" s="1"/>
  <c r="B9" i="9"/>
  <c r="P8" i="9"/>
  <c r="O8" i="9"/>
  <c r="N8" i="9"/>
  <c r="V19" i="9" s="1"/>
  <c r="M8" i="9"/>
  <c r="L8" i="9"/>
  <c r="T19" i="9" s="1"/>
  <c r="K8" i="9"/>
  <c r="B8" i="9"/>
  <c r="P7" i="9"/>
  <c r="O7" i="9"/>
  <c r="N7" i="9"/>
  <c r="M7" i="9"/>
  <c r="U18" i="9" s="1"/>
  <c r="L7" i="9"/>
  <c r="T18" i="9" s="1"/>
  <c r="K7" i="9"/>
  <c r="B7" i="9"/>
  <c r="P6" i="9"/>
  <c r="O6" i="9"/>
  <c r="N6" i="9"/>
  <c r="V17" i="9" s="1"/>
  <c r="M6" i="9"/>
  <c r="L6" i="9"/>
  <c r="T17" i="9" s="1"/>
  <c r="K6" i="9"/>
  <c r="B6" i="9"/>
  <c r="AA5" i="9"/>
  <c r="AA6" i="9" s="1"/>
  <c r="AA7" i="9" s="1"/>
  <c r="AA8" i="9" s="1"/>
  <c r="AA9" i="9" s="1"/>
  <c r="AA10" i="9" s="1"/>
  <c r="AA11" i="9" s="1"/>
  <c r="AA12" i="9" s="1"/>
  <c r="AA13" i="9" s="1"/>
  <c r="AA14" i="9" s="1"/>
  <c r="Y5" i="9"/>
  <c r="AE5" i="9" s="1"/>
  <c r="P5" i="9"/>
  <c r="O5" i="9"/>
  <c r="W16" i="9" s="1"/>
  <c r="N5" i="9"/>
  <c r="V16" i="9" s="1"/>
  <c r="M5" i="9"/>
  <c r="U16" i="9" s="1"/>
  <c r="L5" i="9"/>
  <c r="T16" i="9" s="1"/>
  <c r="K5" i="9"/>
  <c r="S16" i="9" s="1"/>
  <c r="B5" i="9"/>
  <c r="AA4" i="9"/>
  <c r="Z4" i="9"/>
  <c r="Z5" i="9" s="1"/>
  <c r="Y4" i="9"/>
  <c r="AD4" i="9" s="1"/>
  <c r="P4" i="9"/>
  <c r="O4" i="9"/>
  <c r="N4" i="9"/>
  <c r="V15" i="9" s="1"/>
  <c r="M4" i="9"/>
  <c r="L4" i="9"/>
  <c r="T15" i="9" s="1"/>
  <c r="K4" i="9"/>
  <c r="B4" i="9"/>
  <c r="AD3" i="9"/>
  <c r="P3" i="9"/>
  <c r="O3" i="9"/>
  <c r="N3" i="9"/>
  <c r="M3" i="9"/>
  <c r="L3" i="9"/>
  <c r="K3" i="9"/>
  <c r="B3" i="9"/>
  <c r="AG3" i="9" s="1"/>
  <c r="U218" i="8"/>
  <c r="T218" i="8"/>
  <c r="S218" i="8"/>
  <c r="R218" i="8"/>
  <c r="Q218" i="8"/>
  <c r="P218" i="8"/>
  <c r="O218" i="8"/>
  <c r="N218" i="8"/>
  <c r="B218" i="8"/>
  <c r="U217" i="8"/>
  <c r="T217" i="8"/>
  <c r="S217" i="8"/>
  <c r="R217" i="8"/>
  <c r="Q217" i="8"/>
  <c r="P217" i="8"/>
  <c r="O217" i="8"/>
  <c r="N217" i="8"/>
  <c r="B217" i="8"/>
  <c r="U216" i="8"/>
  <c r="T216" i="8"/>
  <c r="S216" i="8"/>
  <c r="R216" i="8"/>
  <c r="Q216" i="8"/>
  <c r="P216" i="8"/>
  <c r="O216" i="8"/>
  <c r="N216" i="8"/>
  <c r="B216" i="8"/>
  <c r="U215" i="8"/>
  <c r="T215" i="8"/>
  <c r="S215" i="8"/>
  <c r="R215" i="8"/>
  <c r="Q215" i="8"/>
  <c r="P215" i="8"/>
  <c r="O215" i="8"/>
  <c r="N215" i="8"/>
  <c r="B215" i="8"/>
  <c r="U214" i="8"/>
  <c r="T214" i="8"/>
  <c r="S214" i="8"/>
  <c r="R214" i="8"/>
  <c r="Q214" i="8"/>
  <c r="P214" i="8"/>
  <c r="O214" i="8"/>
  <c r="N214" i="8"/>
  <c r="B214" i="8"/>
  <c r="U213" i="8"/>
  <c r="T213" i="8"/>
  <c r="S213" i="8"/>
  <c r="R213" i="8"/>
  <c r="Q213" i="8"/>
  <c r="P213" i="8"/>
  <c r="O213" i="8"/>
  <c r="N213" i="8"/>
  <c r="B213" i="8"/>
  <c r="U212" i="8"/>
  <c r="T212" i="8"/>
  <c r="S212" i="8"/>
  <c r="R212" i="8"/>
  <c r="Q212" i="8"/>
  <c r="P212" i="8"/>
  <c r="O212" i="8"/>
  <c r="N212" i="8"/>
  <c r="B212" i="8"/>
  <c r="U211" i="8"/>
  <c r="T211" i="8"/>
  <c r="S211" i="8"/>
  <c r="R211" i="8"/>
  <c r="Q211" i="8"/>
  <c r="P211" i="8"/>
  <c r="O211" i="8"/>
  <c r="N211" i="8"/>
  <c r="B211" i="8"/>
  <c r="U210" i="8"/>
  <c r="T210" i="8"/>
  <c r="S210" i="8"/>
  <c r="R210" i="8"/>
  <c r="Q210" i="8"/>
  <c r="P210" i="8"/>
  <c r="O210" i="8"/>
  <c r="N210" i="8"/>
  <c r="B210" i="8"/>
  <c r="U209" i="8"/>
  <c r="T209" i="8"/>
  <c r="S209" i="8"/>
  <c r="R209" i="8"/>
  <c r="Q209" i="8"/>
  <c r="P209" i="8"/>
  <c r="O209" i="8"/>
  <c r="N209" i="8"/>
  <c r="B209" i="8"/>
  <c r="U208" i="8"/>
  <c r="T208" i="8"/>
  <c r="S208" i="8"/>
  <c r="R208" i="8"/>
  <c r="Q208" i="8"/>
  <c r="P208" i="8"/>
  <c r="O208" i="8"/>
  <c r="N208" i="8"/>
  <c r="B208" i="8"/>
  <c r="U207" i="8"/>
  <c r="T207" i="8"/>
  <c r="S207" i="8"/>
  <c r="R207" i="8"/>
  <c r="Q207" i="8"/>
  <c r="P207" i="8"/>
  <c r="O207" i="8"/>
  <c r="N207" i="8"/>
  <c r="B207" i="8"/>
  <c r="U206" i="8"/>
  <c r="T206" i="8"/>
  <c r="S206" i="8"/>
  <c r="R206" i="8"/>
  <c r="Q206" i="8"/>
  <c r="P206" i="8"/>
  <c r="O206" i="8"/>
  <c r="N206" i="8"/>
  <c r="B206" i="8"/>
  <c r="U205" i="8"/>
  <c r="T205" i="8"/>
  <c r="S205" i="8"/>
  <c r="R205" i="8"/>
  <c r="Q205" i="8"/>
  <c r="P205" i="8"/>
  <c r="O205" i="8"/>
  <c r="N205" i="8"/>
  <c r="B205" i="8"/>
  <c r="U204" i="8"/>
  <c r="T204" i="8"/>
  <c r="S204" i="8"/>
  <c r="R204" i="8"/>
  <c r="Q204" i="8"/>
  <c r="P204" i="8"/>
  <c r="O204" i="8"/>
  <c r="N204" i="8"/>
  <c r="B204" i="8"/>
  <c r="U203" i="8"/>
  <c r="T203" i="8"/>
  <c r="S203" i="8"/>
  <c r="R203" i="8"/>
  <c r="Q203" i="8"/>
  <c r="P203" i="8"/>
  <c r="O203" i="8"/>
  <c r="N203" i="8"/>
  <c r="B203" i="8"/>
  <c r="U202" i="8"/>
  <c r="T202" i="8"/>
  <c r="S202" i="8"/>
  <c r="R202" i="8"/>
  <c r="Q202" i="8"/>
  <c r="P202" i="8"/>
  <c r="O202" i="8"/>
  <c r="N202" i="8"/>
  <c r="B202" i="8"/>
  <c r="U201" i="8"/>
  <c r="T201" i="8"/>
  <c r="S201" i="8"/>
  <c r="R201" i="8"/>
  <c r="Q201" i="8"/>
  <c r="P201" i="8"/>
  <c r="O201" i="8"/>
  <c r="N201" i="8"/>
  <c r="B201" i="8"/>
  <c r="U200" i="8"/>
  <c r="T200" i="8"/>
  <c r="S200" i="8"/>
  <c r="R200" i="8"/>
  <c r="Q200" i="8"/>
  <c r="P200" i="8"/>
  <c r="O200" i="8"/>
  <c r="N200" i="8"/>
  <c r="B200" i="8"/>
  <c r="U199" i="8"/>
  <c r="T199" i="8"/>
  <c r="S199" i="8"/>
  <c r="R199" i="8"/>
  <c r="Q199" i="8"/>
  <c r="P199" i="8"/>
  <c r="O199" i="8"/>
  <c r="N199" i="8"/>
  <c r="B199" i="8"/>
  <c r="U198" i="8"/>
  <c r="T198" i="8"/>
  <c r="S198" i="8"/>
  <c r="R198" i="8"/>
  <c r="Q198" i="8"/>
  <c r="P198" i="8"/>
  <c r="O198" i="8"/>
  <c r="N198" i="8"/>
  <c r="B198" i="8"/>
  <c r="U197" i="8"/>
  <c r="T197" i="8"/>
  <c r="S197" i="8"/>
  <c r="R197" i="8"/>
  <c r="Q197" i="8"/>
  <c r="P197" i="8"/>
  <c r="O197" i="8"/>
  <c r="N197" i="8"/>
  <c r="B197" i="8"/>
  <c r="U196" i="8"/>
  <c r="T196" i="8"/>
  <c r="S196" i="8"/>
  <c r="R196" i="8"/>
  <c r="Q196" i="8"/>
  <c r="P196" i="8"/>
  <c r="O196" i="8"/>
  <c r="N196" i="8"/>
  <c r="B196" i="8"/>
  <c r="U195" i="8"/>
  <c r="T195" i="8"/>
  <c r="S195" i="8"/>
  <c r="R195" i="8"/>
  <c r="Q195" i="8"/>
  <c r="P195" i="8"/>
  <c r="O195" i="8"/>
  <c r="N195" i="8"/>
  <c r="B195" i="8"/>
  <c r="U194" i="8"/>
  <c r="T194" i="8"/>
  <c r="S194" i="8"/>
  <c r="R194" i="8"/>
  <c r="Q194" i="8"/>
  <c r="P194" i="8"/>
  <c r="O194" i="8"/>
  <c r="N194" i="8"/>
  <c r="B194" i="8"/>
  <c r="U193" i="8"/>
  <c r="T193" i="8"/>
  <c r="S193" i="8"/>
  <c r="R193" i="8"/>
  <c r="Q193" i="8"/>
  <c r="P193" i="8"/>
  <c r="O193" i="8"/>
  <c r="N193" i="8"/>
  <c r="B193" i="8"/>
  <c r="U192" i="8"/>
  <c r="T192" i="8"/>
  <c r="S192" i="8"/>
  <c r="R192" i="8"/>
  <c r="Q192" i="8"/>
  <c r="P192" i="8"/>
  <c r="O192" i="8"/>
  <c r="N192" i="8"/>
  <c r="W192" i="8" s="1"/>
  <c r="B192" i="8"/>
  <c r="U191" i="8"/>
  <c r="T191" i="8"/>
  <c r="S191" i="8"/>
  <c r="R191" i="8"/>
  <c r="Q191" i="8"/>
  <c r="P191" i="8"/>
  <c r="O191" i="8"/>
  <c r="N191" i="8"/>
  <c r="B191" i="8"/>
  <c r="U190" i="8"/>
  <c r="T190" i="8"/>
  <c r="S190" i="8"/>
  <c r="R190" i="8"/>
  <c r="Q190" i="8"/>
  <c r="P190" i="8"/>
  <c r="O190" i="8"/>
  <c r="N190" i="8"/>
  <c r="B190" i="8"/>
  <c r="U189" i="8"/>
  <c r="T189" i="8"/>
  <c r="S189" i="8"/>
  <c r="R189" i="8"/>
  <c r="Q189" i="8"/>
  <c r="P189" i="8"/>
  <c r="O189" i="8"/>
  <c r="N189" i="8"/>
  <c r="B189" i="8"/>
  <c r="U188" i="8"/>
  <c r="T188" i="8"/>
  <c r="S188" i="8"/>
  <c r="R188" i="8"/>
  <c r="Q188" i="8"/>
  <c r="P188" i="8"/>
  <c r="O188" i="8"/>
  <c r="N188" i="8"/>
  <c r="W188" i="8" s="1"/>
  <c r="B188" i="8"/>
  <c r="U187" i="8"/>
  <c r="T187" i="8"/>
  <c r="S187" i="8"/>
  <c r="R187" i="8"/>
  <c r="Q187" i="8"/>
  <c r="P187" i="8"/>
  <c r="O187" i="8"/>
  <c r="N187" i="8"/>
  <c r="B187" i="8"/>
  <c r="U186" i="8"/>
  <c r="T186" i="8"/>
  <c r="S186" i="8"/>
  <c r="R186" i="8"/>
  <c r="Q186" i="8"/>
  <c r="P186" i="8"/>
  <c r="O186" i="8"/>
  <c r="N186" i="8"/>
  <c r="B186" i="8"/>
  <c r="U185" i="8"/>
  <c r="T185" i="8"/>
  <c r="S185" i="8"/>
  <c r="R185" i="8"/>
  <c r="Q185" i="8"/>
  <c r="P185" i="8"/>
  <c r="O185" i="8"/>
  <c r="N185" i="8"/>
  <c r="B185" i="8"/>
  <c r="U184" i="8"/>
  <c r="T184" i="8"/>
  <c r="S184" i="8"/>
  <c r="R184" i="8"/>
  <c r="Q184" i="8"/>
  <c r="P184" i="8"/>
  <c r="O184" i="8"/>
  <c r="N184" i="8"/>
  <c r="B184" i="8"/>
  <c r="U183" i="8"/>
  <c r="T183" i="8"/>
  <c r="S183" i="8"/>
  <c r="R183" i="8"/>
  <c r="Q183" i="8"/>
  <c r="P183" i="8"/>
  <c r="O183" i="8"/>
  <c r="N183" i="8"/>
  <c r="B183" i="8"/>
  <c r="U182" i="8"/>
  <c r="T182" i="8"/>
  <c r="S182" i="8"/>
  <c r="R182" i="8"/>
  <c r="Q182" i="8"/>
  <c r="P182" i="8"/>
  <c r="O182" i="8"/>
  <c r="N182" i="8"/>
  <c r="W182" i="8" s="1"/>
  <c r="B182" i="8"/>
  <c r="U181" i="8"/>
  <c r="T181" i="8"/>
  <c r="S181" i="8"/>
  <c r="R181" i="8"/>
  <c r="Q181" i="8"/>
  <c r="P181" i="8"/>
  <c r="O181" i="8"/>
  <c r="N181" i="8"/>
  <c r="B181" i="8"/>
  <c r="U180" i="8"/>
  <c r="T180" i="8"/>
  <c r="S180" i="8"/>
  <c r="R180" i="8"/>
  <c r="Q180" i="8"/>
  <c r="P180" i="8"/>
  <c r="O180" i="8"/>
  <c r="N180" i="8"/>
  <c r="B180" i="8"/>
  <c r="U179" i="8"/>
  <c r="T179" i="8"/>
  <c r="S179" i="8"/>
  <c r="R179" i="8"/>
  <c r="Q179" i="8"/>
  <c r="P179" i="8"/>
  <c r="O179" i="8"/>
  <c r="N179" i="8"/>
  <c r="B179" i="8"/>
  <c r="U178" i="8"/>
  <c r="T178" i="8"/>
  <c r="S178" i="8"/>
  <c r="R178" i="8"/>
  <c r="Q178" i="8"/>
  <c r="P178" i="8"/>
  <c r="O178" i="8"/>
  <c r="N178" i="8"/>
  <c r="W178" i="8" s="1"/>
  <c r="B178" i="8"/>
  <c r="U177" i="8"/>
  <c r="T177" i="8"/>
  <c r="S177" i="8"/>
  <c r="R177" i="8"/>
  <c r="Q177" i="8"/>
  <c r="P177" i="8"/>
  <c r="O177" i="8"/>
  <c r="N177" i="8"/>
  <c r="W177" i="8" s="1"/>
  <c r="B177" i="8"/>
  <c r="U176" i="8"/>
  <c r="T176" i="8"/>
  <c r="S176" i="8"/>
  <c r="R176" i="8"/>
  <c r="Q176" i="8"/>
  <c r="P176" i="8"/>
  <c r="O176" i="8"/>
  <c r="N176" i="8"/>
  <c r="B176" i="8"/>
  <c r="U175" i="8"/>
  <c r="T175" i="8"/>
  <c r="S175" i="8"/>
  <c r="R175" i="8"/>
  <c r="Q175" i="8"/>
  <c r="P175" i="8"/>
  <c r="O175" i="8"/>
  <c r="N175" i="8"/>
  <c r="B175" i="8"/>
  <c r="U174" i="8"/>
  <c r="T174" i="8"/>
  <c r="S174" i="8"/>
  <c r="R174" i="8"/>
  <c r="Q174" i="8"/>
  <c r="P174" i="8"/>
  <c r="O174" i="8"/>
  <c r="N174" i="8"/>
  <c r="B174" i="8"/>
  <c r="U173" i="8"/>
  <c r="T173" i="8"/>
  <c r="S173" i="8"/>
  <c r="R173" i="8"/>
  <c r="Q173" i="8"/>
  <c r="P173" i="8"/>
  <c r="O173" i="8"/>
  <c r="N173" i="8"/>
  <c r="B173" i="8"/>
  <c r="U172" i="8"/>
  <c r="T172" i="8"/>
  <c r="S172" i="8"/>
  <c r="R172" i="8"/>
  <c r="Q172" i="8"/>
  <c r="P172" i="8"/>
  <c r="O172" i="8"/>
  <c r="N172" i="8"/>
  <c r="B172" i="8"/>
  <c r="U171" i="8"/>
  <c r="T171" i="8"/>
  <c r="S171" i="8"/>
  <c r="R171" i="8"/>
  <c r="Q171" i="8"/>
  <c r="P171" i="8"/>
  <c r="O171" i="8"/>
  <c r="N171" i="8"/>
  <c r="B171" i="8"/>
  <c r="U170" i="8"/>
  <c r="T170" i="8"/>
  <c r="S170" i="8"/>
  <c r="R170" i="8"/>
  <c r="Q170" i="8"/>
  <c r="P170" i="8"/>
  <c r="O170" i="8"/>
  <c r="N170" i="8"/>
  <c r="B170" i="8"/>
  <c r="U169" i="8"/>
  <c r="T169" i="8"/>
  <c r="S169" i="8"/>
  <c r="R169" i="8"/>
  <c r="Q169" i="8"/>
  <c r="P169" i="8"/>
  <c r="O169" i="8"/>
  <c r="N169" i="8"/>
  <c r="B169" i="8"/>
  <c r="U168" i="8"/>
  <c r="T168" i="8"/>
  <c r="S168" i="8"/>
  <c r="R168" i="8"/>
  <c r="Q168" i="8"/>
  <c r="P168" i="8"/>
  <c r="O168" i="8"/>
  <c r="N168" i="8"/>
  <c r="B168" i="8"/>
  <c r="U167" i="8"/>
  <c r="T167" i="8"/>
  <c r="S167" i="8"/>
  <c r="R167" i="8"/>
  <c r="Q167" i="8"/>
  <c r="P167" i="8"/>
  <c r="O167" i="8"/>
  <c r="N167" i="8"/>
  <c r="B167" i="8"/>
  <c r="U166" i="8"/>
  <c r="T166" i="8"/>
  <c r="S166" i="8"/>
  <c r="R166" i="8"/>
  <c r="Q166" i="8"/>
  <c r="P166" i="8"/>
  <c r="O166" i="8"/>
  <c r="N166" i="8"/>
  <c r="B166" i="8"/>
  <c r="U165" i="8"/>
  <c r="T165" i="8"/>
  <c r="S165" i="8"/>
  <c r="R165" i="8"/>
  <c r="Q165" i="8"/>
  <c r="P165" i="8"/>
  <c r="O165" i="8"/>
  <c r="N165" i="8"/>
  <c r="B165" i="8"/>
  <c r="U164" i="8"/>
  <c r="T164" i="8"/>
  <c r="S164" i="8"/>
  <c r="R164" i="8"/>
  <c r="Q164" i="8"/>
  <c r="P164" i="8"/>
  <c r="O164" i="8"/>
  <c r="N164" i="8"/>
  <c r="B164" i="8"/>
  <c r="U163" i="8"/>
  <c r="T163" i="8"/>
  <c r="S163" i="8"/>
  <c r="R163" i="8"/>
  <c r="Q163" i="8"/>
  <c r="P163" i="8"/>
  <c r="O163" i="8"/>
  <c r="N163" i="8"/>
  <c r="B163" i="8"/>
  <c r="U162" i="8"/>
  <c r="T162" i="8"/>
  <c r="S162" i="8"/>
  <c r="R162" i="8"/>
  <c r="Q162" i="8"/>
  <c r="P162" i="8"/>
  <c r="O162" i="8"/>
  <c r="N162" i="8"/>
  <c r="B162" i="8"/>
  <c r="U161" i="8"/>
  <c r="T161" i="8"/>
  <c r="S161" i="8"/>
  <c r="R161" i="8"/>
  <c r="Q161" i="8"/>
  <c r="P161" i="8"/>
  <c r="O161" i="8"/>
  <c r="N161" i="8"/>
  <c r="B161" i="8"/>
  <c r="U160" i="8"/>
  <c r="T160" i="8"/>
  <c r="S160" i="8"/>
  <c r="R160" i="8"/>
  <c r="Q160" i="8"/>
  <c r="P160" i="8"/>
  <c r="O160" i="8"/>
  <c r="N160" i="8"/>
  <c r="B160" i="8"/>
  <c r="U159" i="8"/>
  <c r="T159" i="8"/>
  <c r="S159" i="8"/>
  <c r="R159" i="8"/>
  <c r="Q159" i="8"/>
  <c r="P159" i="8"/>
  <c r="O159" i="8"/>
  <c r="N159" i="8"/>
  <c r="B159" i="8"/>
  <c r="U158" i="8"/>
  <c r="T158" i="8"/>
  <c r="S158" i="8"/>
  <c r="R158" i="8"/>
  <c r="Q158" i="8"/>
  <c r="P158" i="8"/>
  <c r="O158" i="8"/>
  <c r="N158" i="8"/>
  <c r="B158" i="8"/>
  <c r="U157" i="8"/>
  <c r="T157" i="8"/>
  <c r="S157" i="8"/>
  <c r="R157" i="8"/>
  <c r="Q157" i="8"/>
  <c r="P157" i="8"/>
  <c r="O157" i="8"/>
  <c r="N157" i="8"/>
  <c r="B157" i="8"/>
  <c r="U156" i="8"/>
  <c r="T156" i="8"/>
  <c r="S156" i="8"/>
  <c r="R156" i="8"/>
  <c r="Q156" i="8"/>
  <c r="P156" i="8"/>
  <c r="O156" i="8"/>
  <c r="N156" i="8"/>
  <c r="B156" i="8"/>
  <c r="U155" i="8"/>
  <c r="T155" i="8"/>
  <c r="S155" i="8"/>
  <c r="R155" i="8"/>
  <c r="Q155" i="8"/>
  <c r="P155" i="8"/>
  <c r="O155" i="8"/>
  <c r="N155" i="8"/>
  <c r="B155" i="8"/>
  <c r="U154" i="8"/>
  <c r="T154" i="8"/>
  <c r="S154" i="8"/>
  <c r="R154" i="8"/>
  <c r="Q154" i="8"/>
  <c r="P154" i="8"/>
  <c r="O154" i="8"/>
  <c r="N154" i="8"/>
  <c r="B154" i="8"/>
  <c r="U153" i="8"/>
  <c r="T153" i="8"/>
  <c r="S153" i="8"/>
  <c r="R153" i="8"/>
  <c r="Q153" i="8"/>
  <c r="P153" i="8"/>
  <c r="O153" i="8"/>
  <c r="N153" i="8"/>
  <c r="B153" i="8"/>
  <c r="U152" i="8"/>
  <c r="T152" i="8"/>
  <c r="S152" i="8"/>
  <c r="R152" i="8"/>
  <c r="Q152" i="8"/>
  <c r="P152" i="8"/>
  <c r="O152" i="8"/>
  <c r="N152" i="8"/>
  <c r="B152" i="8"/>
  <c r="U151" i="8"/>
  <c r="T151" i="8"/>
  <c r="S151" i="8"/>
  <c r="R151" i="8"/>
  <c r="Q151" i="8"/>
  <c r="P151" i="8"/>
  <c r="O151" i="8"/>
  <c r="N151" i="8"/>
  <c r="W151" i="8" s="1"/>
  <c r="B151" i="8"/>
  <c r="U150" i="8"/>
  <c r="T150" i="8"/>
  <c r="S150" i="8"/>
  <c r="R150" i="8"/>
  <c r="Q150" i="8"/>
  <c r="P150" i="8"/>
  <c r="O150" i="8"/>
  <c r="N150" i="8"/>
  <c r="B150" i="8"/>
  <c r="U149" i="8"/>
  <c r="T149" i="8"/>
  <c r="S149" i="8"/>
  <c r="R149" i="8"/>
  <c r="Q149" i="8"/>
  <c r="P149" i="8"/>
  <c r="O149" i="8"/>
  <c r="N149" i="8"/>
  <c r="B149" i="8"/>
  <c r="U148" i="8"/>
  <c r="T148" i="8"/>
  <c r="S148" i="8"/>
  <c r="R148" i="8"/>
  <c r="Q148" i="8"/>
  <c r="P148" i="8"/>
  <c r="O148" i="8"/>
  <c r="N148" i="8"/>
  <c r="B148" i="8"/>
  <c r="U147" i="8"/>
  <c r="T147" i="8"/>
  <c r="S147" i="8"/>
  <c r="R147" i="8"/>
  <c r="Q147" i="8"/>
  <c r="P147" i="8"/>
  <c r="O147" i="8"/>
  <c r="N147" i="8"/>
  <c r="W147" i="8" s="1"/>
  <c r="B147" i="8"/>
  <c r="U146" i="8"/>
  <c r="T146" i="8"/>
  <c r="S146" i="8"/>
  <c r="R146" i="8"/>
  <c r="Q146" i="8"/>
  <c r="P146" i="8"/>
  <c r="O146" i="8"/>
  <c r="N146" i="8"/>
  <c r="W146" i="8" s="1"/>
  <c r="B146" i="8"/>
  <c r="U145" i="8"/>
  <c r="T145" i="8"/>
  <c r="S145" i="8"/>
  <c r="R145" i="8"/>
  <c r="Q145" i="8"/>
  <c r="P145" i="8"/>
  <c r="O145" i="8"/>
  <c r="N145" i="8"/>
  <c r="B145" i="8"/>
  <c r="U144" i="8"/>
  <c r="T144" i="8"/>
  <c r="S144" i="8"/>
  <c r="R144" i="8"/>
  <c r="Q144" i="8"/>
  <c r="P144" i="8"/>
  <c r="O144" i="8"/>
  <c r="N144" i="8"/>
  <c r="B144" i="8"/>
  <c r="U143" i="8"/>
  <c r="T143" i="8"/>
  <c r="S143" i="8"/>
  <c r="R143" i="8"/>
  <c r="Q143" i="8"/>
  <c r="P143" i="8"/>
  <c r="O143" i="8"/>
  <c r="N143" i="8"/>
  <c r="W143" i="8" s="1"/>
  <c r="B143" i="8"/>
  <c r="U142" i="8"/>
  <c r="T142" i="8"/>
  <c r="S142" i="8"/>
  <c r="R142" i="8"/>
  <c r="Q142" i="8"/>
  <c r="P142" i="8"/>
  <c r="O142" i="8"/>
  <c r="N142" i="8"/>
  <c r="W142" i="8" s="1"/>
  <c r="B142" i="8"/>
  <c r="U141" i="8"/>
  <c r="T141" i="8"/>
  <c r="S141" i="8"/>
  <c r="R141" i="8"/>
  <c r="Q141" i="8"/>
  <c r="P141" i="8"/>
  <c r="O141" i="8"/>
  <c r="N141" i="8"/>
  <c r="B141" i="8"/>
  <c r="U140" i="8"/>
  <c r="T140" i="8"/>
  <c r="S140" i="8"/>
  <c r="R140" i="8"/>
  <c r="Q140" i="8"/>
  <c r="P140" i="8"/>
  <c r="O140" i="8"/>
  <c r="N140" i="8"/>
  <c r="B140" i="8"/>
  <c r="U139" i="8"/>
  <c r="T139" i="8"/>
  <c r="S139" i="8"/>
  <c r="R139" i="8"/>
  <c r="Q139" i="8"/>
  <c r="P139" i="8"/>
  <c r="O139" i="8"/>
  <c r="N139" i="8"/>
  <c r="W139" i="8" s="1"/>
  <c r="B139" i="8"/>
  <c r="U138" i="8"/>
  <c r="T138" i="8"/>
  <c r="S138" i="8"/>
  <c r="R138" i="8"/>
  <c r="Q138" i="8"/>
  <c r="P138" i="8"/>
  <c r="O138" i="8"/>
  <c r="N138" i="8"/>
  <c r="W138" i="8" s="1"/>
  <c r="B138" i="8"/>
  <c r="U137" i="8"/>
  <c r="T137" i="8"/>
  <c r="S137" i="8"/>
  <c r="R137" i="8"/>
  <c r="Q137" i="8"/>
  <c r="P137" i="8"/>
  <c r="O137" i="8"/>
  <c r="N137" i="8"/>
  <c r="B137" i="8"/>
  <c r="U136" i="8"/>
  <c r="T136" i="8"/>
  <c r="S136" i="8"/>
  <c r="R136" i="8"/>
  <c r="Q136" i="8"/>
  <c r="P136" i="8"/>
  <c r="O136" i="8"/>
  <c r="N136" i="8"/>
  <c r="B136" i="8"/>
  <c r="U135" i="8"/>
  <c r="T135" i="8"/>
  <c r="S135" i="8"/>
  <c r="R135" i="8"/>
  <c r="Q135" i="8"/>
  <c r="P135" i="8"/>
  <c r="O135" i="8"/>
  <c r="N135" i="8"/>
  <c r="W135" i="8" s="1"/>
  <c r="B135" i="8"/>
  <c r="U134" i="8"/>
  <c r="T134" i="8"/>
  <c r="S134" i="8"/>
  <c r="R134" i="8"/>
  <c r="Q134" i="8"/>
  <c r="P134" i="8"/>
  <c r="O134" i="8"/>
  <c r="N134" i="8"/>
  <c r="W134" i="8" s="1"/>
  <c r="B134" i="8"/>
  <c r="U133" i="8"/>
  <c r="T133" i="8"/>
  <c r="S133" i="8"/>
  <c r="R133" i="8"/>
  <c r="Q133" i="8"/>
  <c r="P133" i="8"/>
  <c r="O133" i="8"/>
  <c r="N133" i="8"/>
  <c r="B133" i="8"/>
  <c r="U132" i="8"/>
  <c r="T132" i="8"/>
  <c r="S132" i="8"/>
  <c r="R132" i="8"/>
  <c r="Q132" i="8"/>
  <c r="P132" i="8"/>
  <c r="O132" i="8"/>
  <c r="N132" i="8"/>
  <c r="B132" i="8"/>
  <c r="U131" i="8"/>
  <c r="T131" i="8"/>
  <c r="S131" i="8"/>
  <c r="R131" i="8"/>
  <c r="Q131" i="8"/>
  <c r="P131" i="8"/>
  <c r="O131" i="8"/>
  <c r="N131" i="8"/>
  <c r="W131" i="8" s="1"/>
  <c r="B131" i="8"/>
  <c r="U130" i="8"/>
  <c r="T130" i="8"/>
  <c r="S130" i="8"/>
  <c r="R130" i="8"/>
  <c r="Q130" i="8"/>
  <c r="P130" i="8"/>
  <c r="O130" i="8"/>
  <c r="N130" i="8"/>
  <c r="W130" i="8" s="1"/>
  <c r="B130" i="8"/>
  <c r="U129" i="8"/>
  <c r="T129" i="8"/>
  <c r="S129" i="8"/>
  <c r="R129" i="8"/>
  <c r="Q129" i="8"/>
  <c r="P129" i="8"/>
  <c r="O129" i="8"/>
  <c r="N129" i="8"/>
  <c r="B129" i="8"/>
  <c r="U128" i="8"/>
  <c r="T128" i="8"/>
  <c r="S128" i="8"/>
  <c r="R128" i="8"/>
  <c r="Q128" i="8"/>
  <c r="P128" i="8"/>
  <c r="O128" i="8"/>
  <c r="N128" i="8"/>
  <c r="B128" i="8"/>
  <c r="U127" i="8"/>
  <c r="T127" i="8"/>
  <c r="S127" i="8"/>
  <c r="R127" i="8"/>
  <c r="Q127" i="8"/>
  <c r="P127" i="8"/>
  <c r="O127" i="8"/>
  <c r="N127" i="8"/>
  <c r="W127" i="8" s="1"/>
  <c r="B127" i="8"/>
  <c r="U126" i="8"/>
  <c r="T126" i="8"/>
  <c r="S126" i="8"/>
  <c r="R126" i="8"/>
  <c r="Q126" i="8"/>
  <c r="P126" i="8"/>
  <c r="O126" i="8"/>
  <c r="N126" i="8"/>
  <c r="W126" i="8" s="1"/>
  <c r="B126" i="8"/>
  <c r="U125" i="8"/>
  <c r="T125" i="8"/>
  <c r="S125" i="8"/>
  <c r="R125" i="8"/>
  <c r="Q125" i="8"/>
  <c r="P125" i="8"/>
  <c r="O125" i="8"/>
  <c r="N125" i="8"/>
  <c r="B125" i="8"/>
  <c r="U124" i="8"/>
  <c r="T124" i="8"/>
  <c r="S124" i="8"/>
  <c r="R124" i="8"/>
  <c r="Q124" i="8"/>
  <c r="P124" i="8"/>
  <c r="O124" i="8"/>
  <c r="N124" i="8"/>
  <c r="B124" i="8"/>
  <c r="U123" i="8"/>
  <c r="T123" i="8"/>
  <c r="S123" i="8"/>
  <c r="R123" i="8"/>
  <c r="Q123" i="8"/>
  <c r="P123" i="8"/>
  <c r="O123" i="8"/>
  <c r="N123" i="8"/>
  <c r="W123" i="8" s="1"/>
  <c r="B123" i="8"/>
  <c r="U122" i="8"/>
  <c r="T122" i="8"/>
  <c r="S122" i="8"/>
  <c r="R122" i="8"/>
  <c r="Q122" i="8"/>
  <c r="P122" i="8"/>
  <c r="O122" i="8"/>
  <c r="N122" i="8"/>
  <c r="W122" i="8" s="1"/>
  <c r="B122" i="8"/>
  <c r="U121" i="8"/>
  <c r="T121" i="8"/>
  <c r="S121" i="8"/>
  <c r="R121" i="8"/>
  <c r="Q121" i="8"/>
  <c r="P121" i="8"/>
  <c r="O121" i="8"/>
  <c r="N121" i="8"/>
  <c r="B121" i="8"/>
  <c r="U120" i="8"/>
  <c r="T120" i="8"/>
  <c r="S120" i="8"/>
  <c r="R120" i="8"/>
  <c r="Q120" i="8"/>
  <c r="P120" i="8"/>
  <c r="O120" i="8"/>
  <c r="N120" i="8"/>
  <c r="B120" i="8"/>
  <c r="U119" i="8"/>
  <c r="T119" i="8"/>
  <c r="S119" i="8"/>
  <c r="R119" i="8"/>
  <c r="Q119" i="8"/>
  <c r="P119" i="8"/>
  <c r="O119" i="8"/>
  <c r="N119" i="8"/>
  <c r="B119" i="8"/>
  <c r="U118" i="8"/>
  <c r="T118" i="8"/>
  <c r="S118" i="8"/>
  <c r="R118" i="8"/>
  <c r="Q118" i="8"/>
  <c r="P118" i="8"/>
  <c r="O118" i="8"/>
  <c r="N118" i="8"/>
  <c r="W118" i="8" s="1"/>
  <c r="B118" i="8"/>
  <c r="U117" i="8"/>
  <c r="T117" i="8"/>
  <c r="S117" i="8"/>
  <c r="R117" i="8"/>
  <c r="Q117" i="8"/>
  <c r="P117" i="8"/>
  <c r="O117" i="8"/>
  <c r="N117" i="8"/>
  <c r="B117" i="8"/>
  <c r="U116" i="8"/>
  <c r="T116" i="8"/>
  <c r="S116" i="8"/>
  <c r="R116" i="8"/>
  <c r="Q116" i="8"/>
  <c r="P116" i="8"/>
  <c r="O116" i="8"/>
  <c r="N116" i="8"/>
  <c r="W116" i="8" s="1"/>
  <c r="B116" i="8"/>
  <c r="U115" i="8"/>
  <c r="T115" i="8"/>
  <c r="S115" i="8"/>
  <c r="R115" i="8"/>
  <c r="Q115" i="8"/>
  <c r="P115" i="8"/>
  <c r="O115" i="8"/>
  <c r="N115" i="8"/>
  <c r="B115" i="8"/>
  <c r="U114" i="8"/>
  <c r="T114" i="8"/>
  <c r="S114" i="8"/>
  <c r="R114" i="8"/>
  <c r="Q114" i="8"/>
  <c r="P114" i="8"/>
  <c r="O114" i="8"/>
  <c r="N114" i="8"/>
  <c r="B114" i="8"/>
  <c r="U113" i="8"/>
  <c r="T113" i="8"/>
  <c r="S113" i="8"/>
  <c r="R113" i="8"/>
  <c r="Q113" i="8"/>
  <c r="P113" i="8"/>
  <c r="O113" i="8"/>
  <c r="N113" i="8"/>
  <c r="W113" i="8" s="1"/>
  <c r="B113" i="8"/>
  <c r="U112" i="8"/>
  <c r="T112" i="8"/>
  <c r="S112" i="8"/>
  <c r="R112" i="8"/>
  <c r="Q112" i="8"/>
  <c r="P112" i="8"/>
  <c r="O112" i="8"/>
  <c r="N112" i="8"/>
  <c r="B112" i="8"/>
  <c r="U111" i="8"/>
  <c r="T111" i="8"/>
  <c r="S111" i="8"/>
  <c r="R111" i="8"/>
  <c r="Q111" i="8"/>
  <c r="P111" i="8"/>
  <c r="O111" i="8"/>
  <c r="N111" i="8"/>
  <c r="B111" i="8"/>
  <c r="U110" i="8"/>
  <c r="T110" i="8"/>
  <c r="S110" i="8"/>
  <c r="R110" i="8"/>
  <c r="Q110" i="8"/>
  <c r="P110" i="8"/>
  <c r="O110" i="8"/>
  <c r="N110" i="8"/>
  <c r="B110" i="8"/>
  <c r="U109" i="8"/>
  <c r="T109" i="8"/>
  <c r="S109" i="8"/>
  <c r="R109" i="8"/>
  <c r="Q109" i="8"/>
  <c r="P109" i="8"/>
  <c r="O109" i="8"/>
  <c r="N109" i="8"/>
  <c r="B109" i="8"/>
  <c r="U108" i="8"/>
  <c r="T108" i="8"/>
  <c r="S108" i="8"/>
  <c r="R108" i="8"/>
  <c r="Q108" i="8"/>
  <c r="P108" i="8"/>
  <c r="O108" i="8"/>
  <c r="N108" i="8"/>
  <c r="B108" i="8"/>
  <c r="U107" i="8"/>
  <c r="T107" i="8"/>
  <c r="S107" i="8"/>
  <c r="R107" i="8"/>
  <c r="Q107" i="8"/>
  <c r="P107" i="8"/>
  <c r="O107" i="8"/>
  <c r="N107" i="8"/>
  <c r="W107" i="8" s="1"/>
  <c r="B107" i="8"/>
  <c r="U106" i="8"/>
  <c r="T106" i="8"/>
  <c r="S106" i="8"/>
  <c r="R106" i="8"/>
  <c r="Q106" i="8"/>
  <c r="P106" i="8"/>
  <c r="O106" i="8"/>
  <c r="N106" i="8"/>
  <c r="B106" i="8"/>
  <c r="U105" i="8"/>
  <c r="T105" i="8"/>
  <c r="S105" i="8"/>
  <c r="R105" i="8"/>
  <c r="Q105" i="8"/>
  <c r="P105" i="8"/>
  <c r="O105" i="8"/>
  <c r="N105" i="8"/>
  <c r="B105" i="8"/>
  <c r="U104" i="8"/>
  <c r="T104" i="8"/>
  <c r="S104" i="8"/>
  <c r="R104" i="8"/>
  <c r="Q104" i="8"/>
  <c r="P104" i="8"/>
  <c r="O104" i="8"/>
  <c r="N104" i="8"/>
  <c r="B104" i="8"/>
  <c r="U103" i="8"/>
  <c r="T103" i="8"/>
  <c r="S103" i="8"/>
  <c r="R103" i="8"/>
  <c r="Q103" i="8"/>
  <c r="P103" i="8"/>
  <c r="O103" i="8"/>
  <c r="N103" i="8"/>
  <c r="B103" i="8"/>
  <c r="U102" i="8"/>
  <c r="T102" i="8"/>
  <c r="S102" i="8"/>
  <c r="R102" i="8"/>
  <c r="Q102" i="8"/>
  <c r="P102" i="8"/>
  <c r="O102" i="8"/>
  <c r="N102" i="8"/>
  <c r="W102" i="8" s="1"/>
  <c r="B102" i="8"/>
  <c r="U101" i="8"/>
  <c r="T101" i="8"/>
  <c r="S101" i="8"/>
  <c r="R101" i="8"/>
  <c r="Q101" i="8"/>
  <c r="P101" i="8"/>
  <c r="O101" i="8"/>
  <c r="N101" i="8"/>
  <c r="B101" i="8"/>
  <c r="U100" i="8"/>
  <c r="T100" i="8"/>
  <c r="S100" i="8"/>
  <c r="R100" i="8"/>
  <c r="Q100" i="8"/>
  <c r="P100" i="8"/>
  <c r="O100" i="8"/>
  <c r="N100" i="8"/>
  <c r="W100" i="8" s="1"/>
  <c r="B100" i="8"/>
  <c r="U99" i="8"/>
  <c r="T99" i="8"/>
  <c r="S99" i="8"/>
  <c r="R99" i="8"/>
  <c r="Q99" i="8"/>
  <c r="P99" i="8"/>
  <c r="O99" i="8"/>
  <c r="N99" i="8"/>
  <c r="B99" i="8"/>
  <c r="U98" i="8"/>
  <c r="T98" i="8"/>
  <c r="S98" i="8"/>
  <c r="R98" i="8"/>
  <c r="Q98" i="8"/>
  <c r="P98" i="8"/>
  <c r="O98" i="8"/>
  <c r="N98" i="8"/>
  <c r="B98" i="8"/>
  <c r="U97" i="8"/>
  <c r="T97" i="8"/>
  <c r="S97" i="8"/>
  <c r="R97" i="8"/>
  <c r="Q97" i="8"/>
  <c r="P97" i="8"/>
  <c r="O97" i="8"/>
  <c r="N97" i="8"/>
  <c r="W97" i="8" s="1"/>
  <c r="B97" i="8"/>
  <c r="U96" i="8"/>
  <c r="T96" i="8"/>
  <c r="S96" i="8"/>
  <c r="R96" i="8"/>
  <c r="Q96" i="8"/>
  <c r="P96" i="8"/>
  <c r="O96" i="8"/>
  <c r="N96" i="8"/>
  <c r="B96" i="8"/>
  <c r="U95" i="8"/>
  <c r="T95" i="8"/>
  <c r="S95" i="8"/>
  <c r="R95" i="8"/>
  <c r="Q95" i="8"/>
  <c r="P95" i="8"/>
  <c r="O95" i="8"/>
  <c r="N95" i="8"/>
  <c r="B95" i="8"/>
  <c r="U94" i="8"/>
  <c r="T94" i="8"/>
  <c r="S94" i="8"/>
  <c r="R94" i="8"/>
  <c r="Q94" i="8"/>
  <c r="P94" i="8"/>
  <c r="O94" i="8"/>
  <c r="N94" i="8"/>
  <c r="B94" i="8"/>
  <c r="U93" i="8"/>
  <c r="T93" i="8"/>
  <c r="S93" i="8"/>
  <c r="R93" i="8"/>
  <c r="Q93" i="8"/>
  <c r="P93" i="8"/>
  <c r="O93" i="8"/>
  <c r="N93" i="8"/>
  <c r="B93" i="8"/>
  <c r="U92" i="8"/>
  <c r="T92" i="8"/>
  <c r="S92" i="8"/>
  <c r="R92" i="8"/>
  <c r="Q92" i="8"/>
  <c r="P92" i="8"/>
  <c r="O92" i="8"/>
  <c r="N92" i="8"/>
  <c r="B92" i="8"/>
  <c r="U91" i="8"/>
  <c r="T91" i="8"/>
  <c r="S91" i="8"/>
  <c r="R91" i="8"/>
  <c r="Q91" i="8"/>
  <c r="P91" i="8"/>
  <c r="O91" i="8"/>
  <c r="N91" i="8"/>
  <c r="B91" i="8"/>
  <c r="U90" i="8"/>
  <c r="T90" i="8"/>
  <c r="S90" i="8"/>
  <c r="R90" i="8"/>
  <c r="Q90" i="8"/>
  <c r="P90" i="8"/>
  <c r="O90" i="8"/>
  <c r="N90" i="8"/>
  <c r="W90" i="8" s="1"/>
  <c r="B90" i="8"/>
  <c r="U89" i="8"/>
  <c r="T89" i="8"/>
  <c r="S89" i="8"/>
  <c r="R89" i="8"/>
  <c r="Q89" i="8"/>
  <c r="P89" i="8"/>
  <c r="O89" i="8"/>
  <c r="N89" i="8"/>
  <c r="B89" i="8"/>
  <c r="U88" i="8"/>
  <c r="T88" i="8"/>
  <c r="S88" i="8"/>
  <c r="R88" i="8"/>
  <c r="Q88" i="8"/>
  <c r="P88" i="8"/>
  <c r="O88" i="8"/>
  <c r="N88" i="8"/>
  <c r="B88" i="8"/>
  <c r="U87" i="8"/>
  <c r="T87" i="8"/>
  <c r="S87" i="8"/>
  <c r="R87" i="8"/>
  <c r="Q87" i="8"/>
  <c r="P87" i="8"/>
  <c r="O87" i="8"/>
  <c r="N87" i="8"/>
  <c r="W87" i="8" s="1"/>
  <c r="B87" i="8"/>
  <c r="U86" i="8"/>
  <c r="T86" i="8"/>
  <c r="S86" i="8"/>
  <c r="R86" i="8"/>
  <c r="Q86" i="8"/>
  <c r="P86" i="8"/>
  <c r="O86" i="8"/>
  <c r="N86" i="8"/>
  <c r="B86" i="8"/>
  <c r="U85" i="8"/>
  <c r="T85" i="8"/>
  <c r="S85" i="8"/>
  <c r="R85" i="8"/>
  <c r="Q85" i="8"/>
  <c r="P85" i="8"/>
  <c r="O85" i="8"/>
  <c r="N85" i="8"/>
  <c r="B85" i="8"/>
  <c r="U84" i="8"/>
  <c r="T84" i="8"/>
  <c r="S84" i="8"/>
  <c r="R84" i="8"/>
  <c r="Q84" i="8"/>
  <c r="P84" i="8"/>
  <c r="O84" i="8"/>
  <c r="N84" i="8"/>
  <c r="B84" i="8"/>
  <c r="U83" i="8"/>
  <c r="T83" i="8"/>
  <c r="S83" i="8"/>
  <c r="R83" i="8"/>
  <c r="Q83" i="8"/>
  <c r="P83" i="8"/>
  <c r="O83" i="8"/>
  <c r="N83" i="8"/>
  <c r="B83" i="8"/>
  <c r="U82" i="8"/>
  <c r="T82" i="8"/>
  <c r="S82" i="8"/>
  <c r="R82" i="8"/>
  <c r="Q82" i="8"/>
  <c r="P82" i="8"/>
  <c r="O82" i="8"/>
  <c r="N82" i="8"/>
  <c r="B82" i="8"/>
  <c r="U81" i="8"/>
  <c r="T81" i="8"/>
  <c r="S81" i="8"/>
  <c r="R81" i="8"/>
  <c r="Q81" i="8"/>
  <c r="P81" i="8"/>
  <c r="O81" i="8"/>
  <c r="N81" i="8"/>
  <c r="B81" i="8"/>
  <c r="U80" i="8"/>
  <c r="T80" i="8"/>
  <c r="S80" i="8"/>
  <c r="R80" i="8"/>
  <c r="Q80" i="8"/>
  <c r="P80" i="8"/>
  <c r="O80" i="8"/>
  <c r="N80" i="8"/>
  <c r="B80" i="8"/>
  <c r="U79" i="8"/>
  <c r="T79" i="8"/>
  <c r="S79" i="8"/>
  <c r="R79" i="8"/>
  <c r="Q79" i="8"/>
  <c r="P79" i="8"/>
  <c r="O79" i="8"/>
  <c r="N79" i="8"/>
  <c r="B79" i="8"/>
  <c r="U78" i="8"/>
  <c r="T78" i="8"/>
  <c r="S78" i="8"/>
  <c r="R78" i="8"/>
  <c r="Q78" i="8"/>
  <c r="P78" i="8"/>
  <c r="O78" i="8"/>
  <c r="N78" i="8"/>
  <c r="B78" i="8"/>
  <c r="U77" i="8"/>
  <c r="T77" i="8"/>
  <c r="S77" i="8"/>
  <c r="R77" i="8"/>
  <c r="Q77" i="8"/>
  <c r="P77" i="8"/>
  <c r="O77" i="8"/>
  <c r="N77" i="8"/>
  <c r="B77" i="8"/>
  <c r="U76" i="8"/>
  <c r="T76" i="8"/>
  <c r="S76" i="8"/>
  <c r="R76" i="8"/>
  <c r="Q76" i="8"/>
  <c r="P76" i="8"/>
  <c r="O76" i="8"/>
  <c r="N76" i="8"/>
  <c r="W76" i="8" s="1"/>
  <c r="B76" i="8"/>
  <c r="U75" i="8"/>
  <c r="T75" i="8"/>
  <c r="S75" i="8"/>
  <c r="R75" i="8"/>
  <c r="Q75" i="8"/>
  <c r="P75" i="8"/>
  <c r="O75" i="8"/>
  <c r="N75" i="8"/>
  <c r="B75" i="8"/>
  <c r="U74" i="8"/>
  <c r="T74" i="8"/>
  <c r="S74" i="8"/>
  <c r="R74" i="8"/>
  <c r="Q74" i="8"/>
  <c r="P74" i="8"/>
  <c r="O74" i="8"/>
  <c r="N74" i="8"/>
  <c r="B74" i="8"/>
  <c r="U73" i="8"/>
  <c r="T73" i="8"/>
  <c r="S73" i="8"/>
  <c r="R73" i="8"/>
  <c r="Q73" i="8"/>
  <c r="P73" i="8"/>
  <c r="O73" i="8"/>
  <c r="N73" i="8"/>
  <c r="B73" i="8"/>
  <c r="U72" i="8"/>
  <c r="T72" i="8"/>
  <c r="S72" i="8"/>
  <c r="R72" i="8"/>
  <c r="Q72" i="8"/>
  <c r="P72" i="8"/>
  <c r="O72" i="8"/>
  <c r="N72" i="8"/>
  <c r="B72" i="8"/>
  <c r="U71" i="8"/>
  <c r="T71" i="8"/>
  <c r="S71" i="8"/>
  <c r="R71" i="8"/>
  <c r="Q71" i="8"/>
  <c r="P71" i="8"/>
  <c r="O71" i="8"/>
  <c r="N71" i="8"/>
  <c r="B71" i="8"/>
  <c r="U70" i="8"/>
  <c r="T70" i="8"/>
  <c r="S70" i="8"/>
  <c r="R70" i="8"/>
  <c r="Q70" i="8"/>
  <c r="P70" i="8"/>
  <c r="O70" i="8"/>
  <c r="N70" i="8"/>
  <c r="B70" i="8"/>
  <c r="U69" i="8"/>
  <c r="T69" i="8"/>
  <c r="S69" i="8"/>
  <c r="R69" i="8"/>
  <c r="Q69" i="8"/>
  <c r="P69" i="8"/>
  <c r="O69" i="8"/>
  <c r="N69" i="8"/>
  <c r="B69" i="8"/>
  <c r="U68" i="8"/>
  <c r="T68" i="8"/>
  <c r="S68" i="8"/>
  <c r="R68" i="8"/>
  <c r="Q68" i="8"/>
  <c r="P68" i="8"/>
  <c r="O68" i="8"/>
  <c r="N68" i="8"/>
  <c r="B68" i="8"/>
  <c r="U67" i="8"/>
  <c r="T67" i="8"/>
  <c r="S67" i="8"/>
  <c r="R67" i="8"/>
  <c r="Q67" i="8"/>
  <c r="P67" i="8"/>
  <c r="O67" i="8"/>
  <c r="N67" i="8"/>
  <c r="B67" i="8"/>
  <c r="U66" i="8"/>
  <c r="T66" i="8"/>
  <c r="S66" i="8"/>
  <c r="R66" i="8"/>
  <c r="Q66" i="8"/>
  <c r="P66" i="8"/>
  <c r="O66" i="8"/>
  <c r="N66" i="8"/>
  <c r="B66" i="8"/>
  <c r="U65" i="8"/>
  <c r="T65" i="8"/>
  <c r="S65" i="8"/>
  <c r="R65" i="8"/>
  <c r="Q65" i="8"/>
  <c r="P65" i="8"/>
  <c r="O65" i="8"/>
  <c r="N65" i="8"/>
  <c r="B65" i="8"/>
  <c r="U64" i="8"/>
  <c r="T64" i="8"/>
  <c r="S64" i="8"/>
  <c r="R64" i="8"/>
  <c r="Q64" i="8"/>
  <c r="P64" i="8"/>
  <c r="O64" i="8"/>
  <c r="N64" i="8"/>
  <c r="B64" i="8"/>
  <c r="U63" i="8"/>
  <c r="T63" i="8"/>
  <c r="S63" i="8"/>
  <c r="R63" i="8"/>
  <c r="Q63" i="8"/>
  <c r="P63" i="8"/>
  <c r="O63" i="8"/>
  <c r="N63" i="8"/>
  <c r="B63" i="8"/>
  <c r="U62" i="8"/>
  <c r="T62" i="8"/>
  <c r="S62" i="8"/>
  <c r="R62" i="8"/>
  <c r="Q62" i="8"/>
  <c r="P62" i="8"/>
  <c r="O62" i="8"/>
  <c r="N62" i="8"/>
  <c r="B62" i="8"/>
  <c r="U61" i="8"/>
  <c r="T61" i="8"/>
  <c r="S61" i="8"/>
  <c r="R61" i="8"/>
  <c r="Q61" i="8"/>
  <c r="P61" i="8"/>
  <c r="O61" i="8"/>
  <c r="N61" i="8"/>
  <c r="B61" i="8"/>
  <c r="U60" i="8"/>
  <c r="T60" i="8"/>
  <c r="S60" i="8"/>
  <c r="R60" i="8"/>
  <c r="Q60" i="8"/>
  <c r="P60" i="8"/>
  <c r="O60" i="8"/>
  <c r="N60" i="8"/>
  <c r="B60" i="8"/>
  <c r="U59" i="8"/>
  <c r="T59" i="8"/>
  <c r="S59" i="8"/>
  <c r="R59" i="8"/>
  <c r="Q59" i="8"/>
  <c r="P59" i="8"/>
  <c r="O59" i="8"/>
  <c r="N59" i="8"/>
  <c r="B59" i="8"/>
  <c r="U58" i="8"/>
  <c r="T58" i="8"/>
  <c r="S58" i="8"/>
  <c r="R58" i="8"/>
  <c r="Q58" i="8"/>
  <c r="P58" i="8"/>
  <c r="O58" i="8"/>
  <c r="N58" i="8"/>
  <c r="B58" i="8"/>
  <c r="U57" i="8"/>
  <c r="T57" i="8"/>
  <c r="S57" i="8"/>
  <c r="R57" i="8"/>
  <c r="Q57" i="8"/>
  <c r="P57" i="8"/>
  <c r="O57" i="8"/>
  <c r="N57" i="8"/>
  <c r="B57" i="8"/>
  <c r="U56" i="8"/>
  <c r="T56" i="8"/>
  <c r="S56" i="8"/>
  <c r="R56" i="8"/>
  <c r="Q56" i="8"/>
  <c r="P56" i="8"/>
  <c r="O56" i="8"/>
  <c r="N56" i="8"/>
  <c r="B56" i="8"/>
  <c r="U55" i="8"/>
  <c r="T55" i="8"/>
  <c r="S55" i="8"/>
  <c r="R55" i="8"/>
  <c r="Q55" i="8"/>
  <c r="P55" i="8"/>
  <c r="O55" i="8"/>
  <c r="N55" i="8"/>
  <c r="B55" i="8"/>
  <c r="U54" i="8"/>
  <c r="T54" i="8"/>
  <c r="S54" i="8"/>
  <c r="R54" i="8"/>
  <c r="Q54" i="8"/>
  <c r="P54" i="8"/>
  <c r="O54" i="8"/>
  <c r="N54" i="8"/>
  <c r="B54" i="8"/>
  <c r="U53" i="8"/>
  <c r="T53" i="8"/>
  <c r="S53" i="8"/>
  <c r="R53" i="8"/>
  <c r="Q53" i="8"/>
  <c r="P53" i="8"/>
  <c r="O53" i="8"/>
  <c r="N53" i="8"/>
  <c r="B53" i="8"/>
  <c r="U52" i="8"/>
  <c r="T52" i="8"/>
  <c r="S52" i="8"/>
  <c r="R52" i="8"/>
  <c r="Q52" i="8"/>
  <c r="P52" i="8"/>
  <c r="O52" i="8"/>
  <c r="N52" i="8"/>
  <c r="B52" i="8"/>
  <c r="U51" i="8"/>
  <c r="T51" i="8"/>
  <c r="S51" i="8"/>
  <c r="R51" i="8"/>
  <c r="Q51" i="8"/>
  <c r="P51" i="8"/>
  <c r="O51" i="8"/>
  <c r="N51" i="8"/>
  <c r="B51" i="8"/>
  <c r="U50" i="8"/>
  <c r="T50" i="8"/>
  <c r="S50" i="8"/>
  <c r="R50" i="8"/>
  <c r="Q50" i="8"/>
  <c r="P50" i="8"/>
  <c r="O50" i="8"/>
  <c r="N50" i="8"/>
  <c r="B50" i="8"/>
  <c r="U49" i="8"/>
  <c r="T49" i="8"/>
  <c r="S49" i="8"/>
  <c r="R49" i="8"/>
  <c r="Q49" i="8"/>
  <c r="P49" i="8"/>
  <c r="O49" i="8"/>
  <c r="N49" i="8"/>
  <c r="B49" i="8"/>
  <c r="U48" i="8"/>
  <c r="T48" i="8"/>
  <c r="S48" i="8"/>
  <c r="R48" i="8"/>
  <c r="Q48" i="8"/>
  <c r="P48" i="8"/>
  <c r="O48" i="8"/>
  <c r="N48" i="8"/>
  <c r="B48" i="8"/>
  <c r="U47" i="8"/>
  <c r="T47" i="8"/>
  <c r="S47" i="8"/>
  <c r="R47" i="8"/>
  <c r="Q47" i="8"/>
  <c r="P47" i="8"/>
  <c r="O47" i="8"/>
  <c r="N47" i="8"/>
  <c r="B47" i="8"/>
  <c r="U46" i="8"/>
  <c r="T46" i="8"/>
  <c r="S46" i="8"/>
  <c r="R46" i="8"/>
  <c r="Q46" i="8"/>
  <c r="P46" i="8"/>
  <c r="O46" i="8"/>
  <c r="N46" i="8"/>
  <c r="B46" i="8"/>
  <c r="U45" i="8"/>
  <c r="T45" i="8"/>
  <c r="S45" i="8"/>
  <c r="R45" i="8"/>
  <c r="Q45" i="8"/>
  <c r="P45" i="8"/>
  <c r="O45" i="8"/>
  <c r="N45" i="8"/>
  <c r="B45" i="8"/>
  <c r="U44" i="8"/>
  <c r="T44" i="8"/>
  <c r="S44" i="8"/>
  <c r="R44" i="8"/>
  <c r="Q44" i="8"/>
  <c r="P44" i="8"/>
  <c r="O44" i="8"/>
  <c r="N44" i="8"/>
  <c r="B44" i="8"/>
  <c r="U43" i="8"/>
  <c r="T43" i="8"/>
  <c r="S43" i="8"/>
  <c r="R43" i="8"/>
  <c r="Q43" i="8"/>
  <c r="P43" i="8"/>
  <c r="O43" i="8"/>
  <c r="N43" i="8"/>
  <c r="B43" i="8"/>
  <c r="U42" i="8"/>
  <c r="T42" i="8"/>
  <c r="S42" i="8"/>
  <c r="R42" i="8"/>
  <c r="Q42" i="8"/>
  <c r="P42" i="8"/>
  <c r="O42" i="8"/>
  <c r="N42" i="8"/>
  <c r="B42" i="8"/>
  <c r="U41" i="8"/>
  <c r="T41" i="8"/>
  <c r="S41" i="8"/>
  <c r="R41" i="8"/>
  <c r="Q41" i="8"/>
  <c r="P41" i="8"/>
  <c r="O41" i="8"/>
  <c r="N41" i="8"/>
  <c r="B41" i="8"/>
  <c r="U40" i="8"/>
  <c r="T40" i="8"/>
  <c r="S40" i="8"/>
  <c r="R40" i="8"/>
  <c r="Q40" i="8"/>
  <c r="P40" i="8"/>
  <c r="O40" i="8"/>
  <c r="N40" i="8"/>
  <c r="B40" i="8"/>
  <c r="U39" i="8"/>
  <c r="T39" i="8"/>
  <c r="S39" i="8"/>
  <c r="R39" i="8"/>
  <c r="Q39" i="8"/>
  <c r="P39" i="8"/>
  <c r="O39" i="8"/>
  <c r="N39" i="8"/>
  <c r="B39" i="8"/>
  <c r="U38" i="8"/>
  <c r="T38" i="8"/>
  <c r="S38" i="8"/>
  <c r="R38" i="8"/>
  <c r="Q38" i="8"/>
  <c r="P38" i="8"/>
  <c r="O38" i="8"/>
  <c r="N38" i="8"/>
  <c r="B38" i="8"/>
  <c r="U37" i="8"/>
  <c r="T37" i="8"/>
  <c r="S37" i="8"/>
  <c r="R37" i="8"/>
  <c r="Q37" i="8"/>
  <c r="P37" i="8"/>
  <c r="O37" i="8"/>
  <c r="N37" i="8"/>
  <c r="B37" i="8"/>
  <c r="U36" i="8"/>
  <c r="T36" i="8"/>
  <c r="S36" i="8"/>
  <c r="R36" i="8"/>
  <c r="Q36" i="8"/>
  <c r="P36" i="8"/>
  <c r="O36" i="8"/>
  <c r="N36" i="8"/>
  <c r="B36" i="8"/>
  <c r="U35" i="8"/>
  <c r="T35" i="8"/>
  <c r="S35" i="8"/>
  <c r="R35" i="8"/>
  <c r="Q35" i="8"/>
  <c r="P35" i="8"/>
  <c r="O35" i="8"/>
  <c r="N35" i="8"/>
  <c r="B35" i="8"/>
  <c r="U34" i="8"/>
  <c r="T34" i="8"/>
  <c r="S34" i="8"/>
  <c r="R34" i="8"/>
  <c r="Q34" i="8"/>
  <c r="P34" i="8"/>
  <c r="O34" i="8"/>
  <c r="N34" i="8"/>
  <c r="B34" i="8"/>
  <c r="U33" i="8"/>
  <c r="T33" i="8"/>
  <c r="S33" i="8"/>
  <c r="R33" i="8"/>
  <c r="Q33" i="8"/>
  <c r="P33" i="8"/>
  <c r="O33" i="8"/>
  <c r="N33" i="8"/>
  <c r="B33" i="8"/>
  <c r="U32" i="8"/>
  <c r="T32" i="8"/>
  <c r="S32" i="8"/>
  <c r="R32" i="8"/>
  <c r="Q32" i="8"/>
  <c r="P32" i="8"/>
  <c r="O32" i="8"/>
  <c r="N32" i="8"/>
  <c r="B32" i="8"/>
  <c r="U31" i="8"/>
  <c r="T31" i="8"/>
  <c r="S31" i="8"/>
  <c r="R31" i="8"/>
  <c r="Q31" i="8"/>
  <c r="P31" i="8"/>
  <c r="O31" i="8"/>
  <c r="N31" i="8"/>
  <c r="B31" i="8"/>
  <c r="U30" i="8"/>
  <c r="T30" i="8"/>
  <c r="S30" i="8"/>
  <c r="R30" i="8"/>
  <c r="Q30" i="8"/>
  <c r="P30" i="8"/>
  <c r="O30" i="8"/>
  <c r="N30" i="8"/>
  <c r="B30" i="8"/>
  <c r="U29" i="8"/>
  <c r="T29" i="8"/>
  <c r="S29" i="8"/>
  <c r="R29" i="8"/>
  <c r="Q29" i="8"/>
  <c r="P29" i="8"/>
  <c r="O29" i="8"/>
  <c r="N29" i="8"/>
  <c r="B29" i="8"/>
  <c r="U28" i="8"/>
  <c r="T28" i="8"/>
  <c r="S28" i="8"/>
  <c r="R28" i="8"/>
  <c r="Q28" i="8"/>
  <c r="P28" i="8"/>
  <c r="O28" i="8"/>
  <c r="N28" i="8"/>
  <c r="B28" i="8"/>
  <c r="U27" i="8"/>
  <c r="T27" i="8"/>
  <c r="S27" i="8"/>
  <c r="R27" i="8"/>
  <c r="Q27" i="8"/>
  <c r="P27" i="8"/>
  <c r="O27" i="8"/>
  <c r="N27" i="8"/>
  <c r="B27" i="8"/>
  <c r="U26" i="8"/>
  <c r="T26" i="8"/>
  <c r="S26" i="8"/>
  <c r="R26" i="8"/>
  <c r="Q26" i="8"/>
  <c r="P26" i="8"/>
  <c r="O26" i="8"/>
  <c r="N26" i="8"/>
  <c r="B26" i="8"/>
  <c r="U25" i="8"/>
  <c r="T25" i="8"/>
  <c r="S25" i="8"/>
  <c r="R25" i="8"/>
  <c r="Q25" i="8"/>
  <c r="P25" i="8"/>
  <c r="O25" i="8"/>
  <c r="N25" i="8"/>
  <c r="B25" i="8"/>
  <c r="U24" i="8"/>
  <c r="T24" i="8"/>
  <c r="S24" i="8"/>
  <c r="R24" i="8"/>
  <c r="Q24" i="8"/>
  <c r="P24" i="8"/>
  <c r="O24" i="8"/>
  <c r="N24" i="8"/>
  <c r="B24" i="8"/>
  <c r="U23" i="8"/>
  <c r="T23" i="8"/>
  <c r="S23" i="8"/>
  <c r="R23" i="8"/>
  <c r="Q23" i="8"/>
  <c r="P23" i="8"/>
  <c r="O23" i="8"/>
  <c r="N23" i="8"/>
  <c r="B23" i="8"/>
  <c r="U22" i="8"/>
  <c r="T22" i="8"/>
  <c r="S22" i="8"/>
  <c r="R22" i="8"/>
  <c r="Q22" i="8"/>
  <c r="P22" i="8"/>
  <c r="O22" i="8"/>
  <c r="N22" i="8"/>
  <c r="B22" i="8"/>
  <c r="U21" i="8"/>
  <c r="T21" i="8"/>
  <c r="S21" i="8"/>
  <c r="R21" i="8"/>
  <c r="Q21" i="8"/>
  <c r="P21" i="8"/>
  <c r="O21" i="8"/>
  <c r="N21" i="8"/>
  <c r="B21" i="8"/>
  <c r="U20" i="8"/>
  <c r="T20" i="8"/>
  <c r="S20" i="8"/>
  <c r="R20" i="8"/>
  <c r="Q20" i="8"/>
  <c r="P20" i="8"/>
  <c r="O20" i="8"/>
  <c r="N20" i="8"/>
  <c r="B20" i="8"/>
  <c r="U19" i="8"/>
  <c r="T19" i="8"/>
  <c r="S19" i="8"/>
  <c r="R19" i="8"/>
  <c r="Q19" i="8"/>
  <c r="P19" i="8"/>
  <c r="O19" i="8"/>
  <c r="N19" i="8"/>
  <c r="B19" i="8"/>
  <c r="U18" i="8"/>
  <c r="T18" i="8"/>
  <c r="S18" i="8"/>
  <c r="R18" i="8"/>
  <c r="Q18" i="8"/>
  <c r="P18" i="8"/>
  <c r="O18" i="8"/>
  <c r="N18" i="8"/>
  <c r="B18" i="8"/>
  <c r="U17" i="8"/>
  <c r="T17" i="8"/>
  <c r="S17" i="8"/>
  <c r="R17" i="8"/>
  <c r="Q17" i="8"/>
  <c r="P17" i="8"/>
  <c r="O17" i="8"/>
  <c r="N17" i="8"/>
  <c r="B17" i="8"/>
  <c r="U16" i="8"/>
  <c r="T16" i="8"/>
  <c r="S16" i="8"/>
  <c r="R16" i="8"/>
  <c r="Q16" i="8"/>
  <c r="P16" i="8"/>
  <c r="O16" i="8"/>
  <c r="N16" i="8"/>
  <c r="B16" i="8"/>
  <c r="U15" i="8"/>
  <c r="T15" i="8"/>
  <c r="S15" i="8"/>
  <c r="R15" i="8"/>
  <c r="Q15" i="8"/>
  <c r="P15" i="8"/>
  <c r="O15" i="8"/>
  <c r="N15" i="8"/>
  <c r="B15" i="8"/>
  <c r="U14" i="8"/>
  <c r="T14" i="8"/>
  <c r="S14" i="8"/>
  <c r="R14" i="8"/>
  <c r="Q14" i="8"/>
  <c r="P14" i="8"/>
  <c r="O14" i="8"/>
  <c r="N14" i="8"/>
  <c r="W14" i="8" s="1"/>
  <c r="B14" i="8"/>
  <c r="U13" i="8"/>
  <c r="T13" i="8"/>
  <c r="S13" i="8"/>
  <c r="R13" i="8"/>
  <c r="Q13" i="8"/>
  <c r="P13" i="8"/>
  <c r="O13" i="8"/>
  <c r="N13" i="8"/>
  <c r="B13" i="8"/>
  <c r="U12" i="8"/>
  <c r="T12" i="8"/>
  <c r="S12" i="8"/>
  <c r="R12" i="8"/>
  <c r="Q12" i="8"/>
  <c r="P12" i="8"/>
  <c r="O12" i="8"/>
  <c r="N12" i="8"/>
  <c r="B12" i="8"/>
  <c r="U11" i="8"/>
  <c r="T11" i="8"/>
  <c r="S11" i="8"/>
  <c r="R11" i="8"/>
  <c r="Q11" i="8"/>
  <c r="P11" i="8"/>
  <c r="O11" i="8"/>
  <c r="N11" i="8"/>
  <c r="B11" i="8"/>
  <c r="U10" i="8"/>
  <c r="T10" i="8"/>
  <c r="S10" i="8"/>
  <c r="R10" i="8"/>
  <c r="Q10" i="8"/>
  <c r="P10" i="8"/>
  <c r="O10" i="8"/>
  <c r="N10" i="8"/>
  <c r="B10" i="8"/>
  <c r="U9" i="8"/>
  <c r="T9" i="8"/>
  <c r="S9" i="8"/>
  <c r="R9" i="8"/>
  <c r="Q9" i="8"/>
  <c r="P9" i="8"/>
  <c r="O9" i="8"/>
  <c r="N9" i="8"/>
  <c r="B9" i="8"/>
  <c r="U8" i="8"/>
  <c r="T8" i="8"/>
  <c r="S8" i="8"/>
  <c r="R8" i="8"/>
  <c r="Q8" i="8"/>
  <c r="P8" i="8"/>
  <c r="O8" i="8"/>
  <c r="N8" i="8"/>
  <c r="B8" i="8"/>
  <c r="U7" i="8"/>
  <c r="T7" i="8"/>
  <c r="S7" i="8"/>
  <c r="R7" i="8"/>
  <c r="Q7" i="8"/>
  <c r="P7" i="8"/>
  <c r="O7" i="8"/>
  <c r="N7" i="8"/>
  <c r="B7" i="8"/>
  <c r="U6" i="8"/>
  <c r="T6" i="8"/>
  <c r="S6" i="8"/>
  <c r="R6" i="8"/>
  <c r="Q6" i="8"/>
  <c r="P6" i="8"/>
  <c r="O6" i="8"/>
  <c r="N6" i="8"/>
  <c r="B6" i="8"/>
  <c r="U5" i="8"/>
  <c r="T5" i="8"/>
  <c r="S5" i="8"/>
  <c r="R5" i="8"/>
  <c r="Q5" i="8"/>
  <c r="P5" i="8"/>
  <c r="O5" i="8"/>
  <c r="N5" i="8"/>
  <c r="W5" i="8" s="1"/>
  <c r="B5" i="8"/>
  <c r="U4" i="8"/>
  <c r="T4" i="8"/>
  <c r="S4" i="8"/>
  <c r="R4" i="8"/>
  <c r="Q4" i="8"/>
  <c r="P4" i="8"/>
  <c r="O4" i="8"/>
  <c r="N4" i="8"/>
  <c r="B4" i="8"/>
  <c r="U3" i="8"/>
  <c r="T3" i="8"/>
  <c r="S3" i="8"/>
  <c r="R3" i="8"/>
  <c r="Q3" i="8"/>
  <c r="P3" i="8"/>
  <c r="O3" i="8"/>
  <c r="N3" i="8"/>
  <c r="B3" i="8"/>
  <c r="AI19" i="8" s="1"/>
  <c r="AG2" i="8"/>
  <c r="U2" i="8"/>
  <c r="T2" i="8"/>
  <c r="S2" i="8"/>
  <c r="R2" i="8"/>
  <c r="Q2" i="8"/>
  <c r="P2" i="8"/>
  <c r="O2" i="8"/>
  <c r="N2" i="8"/>
  <c r="W2" i="8" s="1"/>
  <c r="B2" i="8"/>
  <c r="Y55" i="10" l="1"/>
  <c r="BE55" i="10"/>
  <c r="CK55" i="10"/>
  <c r="DQ55" i="10"/>
  <c r="EW55" i="10"/>
  <c r="GC55" i="10"/>
  <c r="R54" i="10"/>
  <c r="R55" i="10" s="1"/>
  <c r="Z54" i="10"/>
  <c r="Z55" i="10" s="1"/>
  <c r="AH54" i="10"/>
  <c r="AH55" i="10" s="1"/>
  <c r="AP54" i="10"/>
  <c r="AP55" i="10" s="1"/>
  <c r="AX54" i="10"/>
  <c r="AX55" i="10" s="1"/>
  <c r="BF54" i="10"/>
  <c r="BF55" i="10" s="1"/>
  <c r="BN54" i="10"/>
  <c r="BN55" i="10" s="1"/>
  <c r="BV54" i="10"/>
  <c r="BV55" i="10" s="1"/>
  <c r="CD54" i="10"/>
  <c r="CD55" i="10" s="1"/>
  <c r="CL54" i="10"/>
  <c r="CL55" i="10" s="1"/>
  <c r="CT54" i="10"/>
  <c r="CT55" i="10" s="1"/>
  <c r="DB54" i="10"/>
  <c r="DB55" i="10" s="1"/>
  <c r="DJ54" i="10"/>
  <c r="DJ55" i="10" s="1"/>
  <c r="DR54" i="10"/>
  <c r="DR55" i="10" s="1"/>
  <c r="DZ54" i="10"/>
  <c r="DZ55" i="10" s="1"/>
  <c r="EH54" i="10"/>
  <c r="EH55" i="10" s="1"/>
  <c r="EP54" i="10"/>
  <c r="EP55" i="10" s="1"/>
  <c r="EX54" i="10"/>
  <c r="EX55" i="10" s="1"/>
  <c r="FF54" i="10"/>
  <c r="FF55" i="10" s="1"/>
  <c r="FN54" i="10"/>
  <c r="FN55" i="10" s="1"/>
  <c r="FV54" i="10"/>
  <c r="FV55" i="10" s="1"/>
  <c r="GD54" i="10"/>
  <c r="GD55" i="10" s="1"/>
  <c r="GL54" i="10"/>
  <c r="GL55" i="10" s="1"/>
  <c r="GT54" i="10"/>
  <c r="GT55" i="10" s="1"/>
  <c r="HB54" i="10"/>
  <c r="HB55" i="10" s="1"/>
  <c r="HJ54" i="10"/>
  <c r="HJ55" i="10" s="1"/>
  <c r="HR54" i="10"/>
  <c r="HR55" i="10" s="1"/>
  <c r="HX40" i="10"/>
  <c r="HX42" i="10"/>
  <c r="HX48" i="10"/>
  <c r="HX50" i="10"/>
  <c r="M58" i="10"/>
  <c r="M75" i="10" s="1"/>
  <c r="P59" i="10"/>
  <c r="R60" i="10"/>
  <c r="HX45" i="10"/>
  <c r="AO55" i="10"/>
  <c r="BU55" i="10"/>
  <c r="DA55" i="10"/>
  <c r="EG55" i="10"/>
  <c r="FM55" i="10"/>
  <c r="GS55" i="10"/>
  <c r="R72" i="10"/>
  <c r="N72" i="10"/>
  <c r="J72" i="10"/>
  <c r="F72" i="10"/>
  <c r="B72" i="10"/>
  <c r="Q71" i="10"/>
  <c r="M71" i="10"/>
  <c r="I71" i="10"/>
  <c r="E71" i="10"/>
  <c r="T70" i="10"/>
  <c r="P70" i="10"/>
  <c r="L70" i="10"/>
  <c r="H70" i="10"/>
  <c r="D70" i="10"/>
  <c r="S69" i="10"/>
  <c r="O69" i="10"/>
  <c r="K69" i="10"/>
  <c r="G69" i="10"/>
  <c r="C69" i="10"/>
  <c r="R68" i="10"/>
  <c r="N68" i="10"/>
  <c r="J68" i="10"/>
  <c r="F68" i="10"/>
  <c r="B68" i="10"/>
  <c r="Q67" i="10"/>
  <c r="M67" i="10"/>
  <c r="I67" i="10"/>
  <c r="E67" i="10"/>
  <c r="T66" i="10"/>
  <c r="P66" i="10"/>
  <c r="L66" i="10"/>
  <c r="H66" i="10"/>
  <c r="D66" i="10"/>
  <c r="S65" i="10"/>
  <c r="O65" i="10"/>
  <c r="K65" i="10"/>
  <c r="G65" i="10"/>
  <c r="C65" i="10"/>
  <c r="Q63" i="10"/>
  <c r="T72" i="10"/>
  <c r="P72" i="10"/>
  <c r="L72" i="10"/>
  <c r="H72" i="10"/>
  <c r="D72" i="10"/>
  <c r="S71" i="10"/>
  <c r="O71" i="10"/>
  <c r="K71" i="10"/>
  <c r="G71" i="10"/>
  <c r="C71" i="10"/>
  <c r="R70" i="10"/>
  <c r="N70" i="10"/>
  <c r="J70" i="10"/>
  <c r="F70" i="10"/>
  <c r="B70" i="10"/>
  <c r="Q69" i="10"/>
  <c r="M69" i="10"/>
  <c r="I69" i="10"/>
  <c r="E69" i="10"/>
  <c r="T68" i="10"/>
  <c r="P68" i="10"/>
  <c r="L68" i="10"/>
  <c r="H68" i="10"/>
  <c r="D68" i="10"/>
  <c r="S67" i="10"/>
  <c r="O67" i="10"/>
  <c r="K67" i="10"/>
  <c r="G67" i="10"/>
  <c r="C67" i="10"/>
  <c r="R66" i="10"/>
  <c r="N66" i="10"/>
  <c r="J66" i="10"/>
  <c r="F66" i="10"/>
  <c r="B66" i="10"/>
  <c r="Q65" i="10"/>
  <c r="M65" i="10"/>
  <c r="I65" i="10"/>
  <c r="E65" i="10"/>
  <c r="S63" i="10"/>
  <c r="S75" i="10" s="1"/>
  <c r="O63" i="10"/>
  <c r="K63" i="10"/>
  <c r="G63" i="10"/>
  <c r="C63" i="10"/>
  <c r="R62" i="10"/>
  <c r="N62" i="10"/>
  <c r="J62" i="10"/>
  <c r="F62" i="10"/>
  <c r="B62" i="10"/>
  <c r="Q61" i="10"/>
  <c r="M61" i="10"/>
  <c r="I61" i="10"/>
  <c r="E61" i="10"/>
  <c r="T60" i="10"/>
  <c r="P60" i="10"/>
  <c r="L60" i="10"/>
  <c r="H60" i="10"/>
  <c r="D60" i="10"/>
  <c r="S59" i="10"/>
  <c r="O59" i="10"/>
  <c r="K59" i="10"/>
  <c r="G59" i="10"/>
  <c r="C59" i="10"/>
  <c r="R58" i="10"/>
  <c r="N58" i="10"/>
  <c r="J58" i="10"/>
  <c r="F58" i="10"/>
  <c r="B58" i="10"/>
  <c r="B75" i="10" s="1"/>
  <c r="Q72" i="10"/>
  <c r="I72" i="10"/>
  <c r="T71" i="10"/>
  <c r="L71" i="10"/>
  <c r="D71" i="10"/>
  <c r="O70" i="10"/>
  <c r="G70" i="10"/>
  <c r="R69" i="10"/>
  <c r="J69" i="10"/>
  <c r="B69" i="10"/>
  <c r="M68" i="10"/>
  <c r="E68" i="10"/>
  <c r="P67" i="10"/>
  <c r="H67" i="10"/>
  <c r="S66" i="10"/>
  <c r="K66" i="10"/>
  <c r="C66" i="10"/>
  <c r="N65" i="10"/>
  <c r="F65" i="10"/>
  <c r="T63" i="10"/>
  <c r="M63" i="10"/>
  <c r="H63" i="10"/>
  <c r="H75" i="10" s="1"/>
  <c r="B63" i="10"/>
  <c r="P62" i="10"/>
  <c r="K62" i="10"/>
  <c r="E62" i="10"/>
  <c r="S61" i="10"/>
  <c r="N61" i="10"/>
  <c r="H61" i="10"/>
  <c r="C61" i="10"/>
  <c r="Q60" i="10"/>
  <c r="K60" i="10"/>
  <c r="F60" i="10"/>
  <c r="T59" i="10"/>
  <c r="N59" i="10"/>
  <c r="I59" i="10"/>
  <c r="D59" i="10"/>
  <c r="Q58" i="10"/>
  <c r="Q75" i="10" s="1"/>
  <c r="L58" i="10"/>
  <c r="G58" i="10"/>
  <c r="M72" i="10"/>
  <c r="E72" i="10"/>
  <c r="P71" i="10"/>
  <c r="H71" i="10"/>
  <c r="S70" i="10"/>
  <c r="K70" i="10"/>
  <c r="C70" i="10"/>
  <c r="N69" i="10"/>
  <c r="F69" i="10"/>
  <c r="Q68" i="10"/>
  <c r="I68" i="10"/>
  <c r="T67" i="10"/>
  <c r="L67" i="10"/>
  <c r="D67" i="10"/>
  <c r="O66" i="10"/>
  <c r="G66" i="10"/>
  <c r="R65" i="10"/>
  <c r="J65" i="10"/>
  <c r="B65" i="10"/>
  <c r="P63" i="10"/>
  <c r="J63" i="10"/>
  <c r="E63" i="10"/>
  <c r="S62" i="10"/>
  <c r="M62" i="10"/>
  <c r="H62" i="10"/>
  <c r="C62" i="10"/>
  <c r="P61" i="10"/>
  <c r="K61" i="10"/>
  <c r="F61" i="10"/>
  <c r="S60" i="10"/>
  <c r="N60" i="10"/>
  <c r="I60" i="10"/>
  <c r="C60" i="10"/>
  <c r="Q59" i="10"/>
  <c r="L59" i="10"/>
  <c r="F59" i="10"/>
  <c r="T58" i="10"/>
  <c r="O58" i="10"/>
  <c r="O75" i="10" s="1"/>
  <c r="I58" i="10"/>
  <c r="D58" i="10"/>
  <c r="G72" i="10"/>
  <c r="J71" i="10"/>
  <c r="M70" i="10"/>
  <c r="P69" i="10"/>
  <c r="S68" i="10"/>
  <c r="C68" i="10"/>
  <c r="F67" i="10"/>
  <c r="I66" i="10"/>
  <c r="L65" i="10"/>
  <c r="R63" i="10"/>
  <c r="F63" i="10"/>
  <c r="O62" i="10"/>
  <c r="D62" i="10"/>
  <c r="L61" i="10"/>
  <c r="B61" i="10"/>
  <c r="J60" i="10"/>
  <c r="R59" i="10"/>
  <c r="H59" i="10"/>
  <c r="P58" i="10"/>
  <c r="E58" i="10"/>
  <c r="S72" i="10"/>
  <c r="C72" i="10"/>
  <c r="F71" i="10"/>
  <c r="I70" i="10"/>
  <c r="L69" i="10"/>
  <c r="O68" i="10"/>
  <c r="R67" i="10"/>
  <c r="B67" i="10"/>
  <c r="E66" i="10"/>
  <c r="H65" i="10"/>
  <c r="N63" i="10"/>
  <c r="D63" i="10"/>
  <c r="L62" i="10"/>
  <c r="O72" i="10"/>
  <c r="R71" i="10"/>
  <c r="B71" i="10"/>
  <c r="E70" i="10"/>
  <c r="H69" i="10"/>
  <c r="K68" i="10"/>
  <c r="N67" i="10"/>
  <c r="Q66" i="10"/>
  <c r="T65" i="10"/>
  <c r="T64" i="10" s="1"/>
  <c r="D65" i="10"/>
  <c r="L63" i="10"/>
  <c r="T62" i="10"/>
  <c r="I62" i="10"/>
  <c r="R61" i="10"/>
  <c r="G61" i="10"/>
  <c r="O60" i="10"/>
  <c r="E60" i="10"/>
  <c r="M59" i="10"/>
  <c r="B59" i="10"/>
  <c r="K58" i="10"/>
  <c r="K72" i="10"/>
  <c r="N71" i="10"/>
  <c r="Q70" i="10"/>
  <c r="T69" i="10"/>
  <c r="D69" i="10"/>
  <c r="G68" i="10"/>
  <c r="J67" i="10"/>
  <c r="M66" i="10"/>
  <c r="P54" i="10"/>
  <c r="P55" i="10" s="1"/>
  <c r="X54" i="10"/>
  <c r="X55" i="10" s="1"/>
  <c r="AF54" i="10"/>
  <c r="AF55" i="10" s="1"/>
  <c r="AN54" i="10"/>
  <c r="AN55" i="10" s="1"/>
  <c r="AV54" i="10"/>
  <c r="AV55" i="10" s="1"/>
  <c r="BD54" i="10"/>
  <c r="BD55" i="10" s="1"/>
  <c r="BL54" i="10"/>
  <c r="BL55" i="10" s="1"/>
  <c r="BT54" i="10"/>
  <c r="BT55" i="10" s="1"/>
  <c r="CB54" i="10"/>
  <c r="CB55" i="10" s="1"/>
  <c r="CJ54" i="10"/>
  <c r="CJ55" i="10" s="1"/>
  <c r="CR54" i="10"/>
  <c r="CR55" i="10" s="1"/>
  <c r="CZ54" i="10"/>
  <c r="CZ55" i="10" s="1"/>
  <c r="DH54" i="10"/>
  <c r="DH55" i="10" s="1"/>
  <c r="DP54" i="10"/>
  <c r="DP55" i="10" s="1"/>
  <c r="DX54" i="10"/>
  <c r="DX55" i="10" s="1"/>
  <c r="EF54" i="10"/>
  <c r="EF55" i="10" s="1"/>
  <c r="EN54" i="10"/>
  <c r="EN55" i="10" s="1"/>
  <c r="EV54" i="10"/>
  <c r="EV55" i="10" s="1"/>
  <c r="FD54" i="10"/>
  <c r="FD55" i="10" s="1"/>
  <c r="FL54" i="10"/>
  <c r="FL55" i="10" s="1"/>
  <c r="FT54" i="10"/>
  <c r="FT55" i="10" s="1"/>
  <c r="GB54" i="10"/>
  <c r="GB55" i="10" s="1"/>
  <c r="GJ54" i="10"/>
  <c r="GJ55" i="10" s="1"/>
  <c r="GR54" i="10"/>
  <c r="GR55" i="10" s="1"/>
  <c r="GZ54" i="10"/>
  <c r="GZ55" i="10" s="1"/>
  <c r="HH54" i="10"/>
  <c r="HH55" i="10" s="1"/>
  <c r="HP54" i="10"/>
  <c r="HP55" i="10" s="1"/>
  <c r="HX46" i="10"/>
  <c r="C58" i="10"/>
  <c r="C75" i="10" s="1"/>
  <c r="E59" i="10"/>
  <c r="G60" i="10"/>
  <c r="J61" i="10"/>
  <c r="Q62" i="10"/>
  <c r="P65" i="10"/>
  <c r="O54" i="10"/>
  <c r="O55" i="10" s="1"/>
  <c r="S54" i="10"/>
  <c r="S55" i="10" s="1"/>
  <c r="W54" i="10"/>
  <c r="W55" i="10" s="1"/>
  <c r="AA54" i="10"/>
  <c r="AA55" i="10" s="1"/>
  <c r="AE54" i="10"/>
  <c r="AE55" i="10" s="1"/>
  <c r="AI54" i="10"/>
  <c r="AI55" i="10" s="1"/>
  <c r="AM54" i="10"/>
  <c r="AM55" i="10" s="1"/>
  <c r="AQ54" i="10"/>
  <c r="AQ55" i="10" s="1"/>
  <c r="AU54" i="10"/>
  <c r="AU55" i="10" s="1"/>
  <c r="AY54" i="10"/>
  <c r="AY55" i="10" s="1"/>
  <c r="BC54" i="10"/>
  <c r="BC55" i="10" s="1"/>
  <c r="BG54" i="10"/>
  <c r="BG55" i="10" s="1"/>
  <c r="BK54" i="10"/>
  <c r="BK55" i="10" s="1"/>
  <c r="BO54" i="10"/>
  <c r="BO55" i="10" s="1"/>
  <c r="BS54" i="10"/>
  <c r="BS55" i="10" s="1"/>
  <c r="BW54" i="10"/>
  <c r="BW55" i="10" s="1"/>
  <c r="CA54" i="10"/>
  <c r="CA55" i="10" s="1"/>
  <c r="CE54" i="10"/>
  <c r="CE55" i="10" s="1"/>
  <c r="CI54" i="10"/>
  <c r="CI55" i="10" s="1"/>
  <c r="CM54" i="10"/>
  <c r="CM55" i="10" s="1"/>
  <c r="CQ54" i="10"/>
  <c r="CQ55" i="10" s="1"/>
  <c r="CU54" i="10"/>
  <c r="CU55" i="10" s="1"/>
  <c r="CY54" i="10"/>
  <c r="CY55" i="10" s="1"/>
  <c r="DC54" i="10"/>
  <c r="DC55" i="10" s="1"/>
  <c r="DG54" i="10"/>
  <c r="DG55" i="10" s="1"/>
  <c r="DK54" i="10"/>
  <c r="DK55" i="10" s="1"/>
  <c r="DO54" i="10"/>
  <c r="DO55" i="10" s="1"/>
  <c r="DS54" i="10"/>
  <c r="DS55" i="10" s="1"/>
  <c r="DW54" i="10"/>
  <c r="DW55" i="10" s="1"/>
  <c r="EA54" i="10"/>
  <c r="EA55" i="10" s="1"/>
  <c r="EE54" i="10"/>
  <c r="EE55" i="10" s="1"/>
  <c r="EI54" i="10"/>
  <c r="EI55" i="10" s="1"/>
  <c r="EM54" i="10"/>
  <c r="EM55" i="10" s="1"/>
  <c r="EQ54" i="10"/>
  <c r="EQ55" i="10" s="1"/>
  <c r="EU54" i="10"/>
  <c r="EU55" i="10" s="1"/>
  <c r="EY54" i="10"/>
  <c r="EY55" i="10" s="1"/>
  <c r="FC54" i="10"/>
  <c r="FC55" i="10" s="1"/>
  <c r="FG54" i="10"/>
  <c r="FG55" i="10" s="1"/>
  <c r="FK54" i="10"/>
  <c r="FK55" i="10" s="1"/>
  <c r="FO54" i="10"/>
  <c r="FO55" i="10" s="1"/>
  <c r="FS54" i="10"/>
  <c r="FS55" i="10" s="1"/>
  <c r="FW54" i="10"/>
  <c r="FW55" i="10" s="1"/>
  <c r="GA54" i="10"/>
  <c r="GA55" i="10" s="1"/>
  <c r="GE54" i="10"/>
  <c r="GE55" i="10" s="1"/>
  <c r="GI54" i="10"/>
  <c r="GI55" i="10" s="1"/>
  <c r="GM54" i="10"/>
  <c r="GM55" i="10" s="1"/>
  <c r="GQ54" i="10"/>
  <c r="GQ55" i="10" s="1"/>
  <c r="GU54" i="10"/>
  <c r="GU55" i="10" s="1"/>
  <c r="GY54" i="10"/>
  <c r="GY55" i="10" s="1"/>
  <c r="HC54" i="10"/>
  <c r="HC55" i="10" s="1"/>
  <c r="HG54" i="10"/>
  <c r="HG55" i="10" s="1"/>
  <c r="HK54" i="10"/>
  <c r="HK55" i="10" s="1"/>
  <c r="HO54" i="10"/>
  <c r="HO55" i="10" s="1"/>
  <c r="HS54" i="10"/>
  <c r="HS55" i="10" s="1"/>
  <c r="HW54" i="10"/>
  <c r="HW55" i="10" s="1"/>
  <c r="Z6" i="9"/>
  <c r="Z7" i="9" s="1"/>
  <c r="Z8" i="9" s="1"/>
  <c r="Z9" i="9" s="1"/>
  <c r="Z10" i="9" s="1"/>
  <c r="Z11" i="9" s="1"/>
  <c r="Z12" i="9" s="1"/>
  <c r="Z13" i="9" s="1"/>
  <c r="Z14" i="9" s="1"/>
  <c r="AF5" i="9"/>
  <c r="AE4" i="9"/>
  <c r="W15" i="9"/>
  <c r="W17" i="9"/>
  <c r="S18" i="9"/>
  <c r="S19" i="9"/>
  <c r="W19" i="9"/>
  <c r="W20" i="9"/>
  <c r="W21" i="9"/>
  <c r="W23" i="9"/>
  <c r="S24" i="9"/>
  <c r="S67" i="9"/>
  <c r="V77" i="9"/>
  <c r="V81" i="9"/>
  <c r="V85" i="9"/>
  <c r="V134" i="9"/>
  <c r="V135" i="9"/>
  <c r="V136" i="9"/>
  <c r="V137" i="9"/>
  <c r="V139" i="9"/>
  <c r="V140" i="9"/>
  <c r="V141" i="9"/>
  <c r="V143" i="9"/>
  <c r="AE3" i="9"/>
  <c r="AF4" i="9"/>
  <c r="AC5" i="9"/>
  <c r="AG5" i="9"/>
  <c r="Y6" i="9"/>
  <c r="V72" i="9"/>
  <c r="V74" i="9"/>
  <c r="S75" i="9"/>
  <c r="W75" i="9"/>
  <c r="V78" i="9"/>
  <c r="S79" i="9"/>
  <c r="W79" i="9"/>
  <c r="T83" i="9"/>
  <c r="S84" i="9"/>
  <c r="W84" i="9"/>
  <c r="T87" i="9"/>
  <c r="S88" i="9"/>
  <c r="W88" i="9"/>
  <c r="U78" i="9"/>
  <c r="T91" i="9"/>
  <c r="S92" i="9"/>
  <c r="W92" i="9"/>
  <c r="T95" i="9"/>
  <c r="S96" i="9"/>
  <c r="W96" i="9"/>
  <c r="T99" i="9"/>
  <c r="S100" i="9"/>
  <c r="W100" i="9"/>
  <c r="V101" i="9"/>
  <c r="T103" i="9"/>
  <c r="S104" i="9"/>
  <c r="W104" i="9"/>
  <c r="V105" i="9"/>
  <c r="T107" i="9"/>
  <c r="S108" i="9"/>
  <c r="W108" i="9"/>
  <c r="V109" i="9"/>
  <c r="T111" i="9"/>
  <c r="S148" i="9"/>
  <c r="W148" i="9"/>
  <c r="S15" i="9"/>
  <c r="S21" i="9"/>
  <c r="W22" i="9"/>
  <c r="W66" i="9"/>
  <c r="V93" i="9"/>
  <c r="V97" i="9"/>
  <c r="AC4" i="9"/>
  <c r="U15" i="9"/>
  <c r="U17" i="9"/>
  <c r="U20" i="9"/>
  <c r="U22" i="9"/>
  <c r="U24" i="9"/>
  <c r="U26" i="9"/>
  <c r="W69" i="9"/>
  <c r="S70" i="9"/>
  <c r="W70" i="9"/>
  <c r="S71" i="9"/>
  <c r="W71" i="9"/>
  <c r="S72" i="9"/>
  <c r="W72" i="9"/>
  <c r="S73" i="9"/>
  <c r="W73" i="9"/>
  <c r="S74" i="9"/>
  <c r="W74" i="9"/>
  <c r="T75" i="9"/>
  <c r="S78" i="9"/>
  <c r="W78" i="9"/>
  <c r="T79" i="9"/>
  <c r="V82" i="9"/>
  <c r="T72" i="9"/>
  <c r="V86" i="9"/>
  <c r="V75" i="9"/>
  <c r="T76" i="9"/>
  <c r="V90" i="9"/>
  <c r="V79" i="9"/>
  <c r="T80" i="9"/>
  <c r="V94" i="9"/>
  <c r="V83" i="9"/>
  <c r="V98" i="9"/>
  <c r="V87" i="9"/>
  <c r="V102" i="9"/>
  <c r="V91" i="9"/>
  <c r="T104" i="9"/>
  <c r="V106" i="9"/>
  <c r="V95" i="9"/>
  <c r="T108" i="9"/>
  <c r="V110" i="9"/>
  <c r="V99" i="9"/>
  <c r="T145" i="9"/>
  <c r="T147" i="9"/>
  <c r="T218" i="9"/>
  <c r="U259" i="9"/>
  <c r="U255" i="9"/>
  <c r="U251" i="9"/>
  <c r="U258" i="9"/>
  <c r="U254" i="9"/>
  <c r="U250" i="9"/>
  <c r="U256" i="9"/>
  <c r="U252" i="9"/>
  <c r="S17" i="9"/>
  <c r="S22" i="9"/>
  <c r="T70" i="9"/>
  <c r="T74" i="9"/>
  <c r="T78" i="9"/>
  <c r="V89" i="9"/>
  <c r="AF3" i="9"/>
  <c r="AG4" i="9"/>
  <c r="AD5" i="9"/>
  <c r="AC3" i="9"/>
  <c r="V18" i="9"/>
  <c r="V22" i="9"/>
  <c r="T65" i="9"/>
  <c r="T66" i="9"/>
  <c r="T67" i="9"/>
  <c r="T68" i="9"/>
  <c r="T69" i="9"/>
  <c r="T71" i="9"/>
  <c r="T73" i="9"/>
  <c r="V76" i="9"/>
  <c r="S77" i="9"/>
  <c r="W77" i="9"/>
  <c r="V80" i="9"/>
  <c r="T81" i="9"/>
  <c r="T85" i="9"/>
  <c r="T89" i="9"/>
  <c r="T93" i="9"/>
  <c r="T97" i="9"/>
  <c r="T101" i="9"/>
  <c r="V103" i="9"/>
  <c r="T105" i="9"/>
  <c r="V107" i="9"/>
  <c r="T109" i="9"/>
  <c r="V111" i="9"/>
  <c r="T151" i="9"/>
  <c r="S138" i="9"/>
  <c r="W138" i="9"/>
  <c r="S140" i="9"/>
  <c r="W140" i="9"/>
  <c r="S142" i="9"/>
  <c r="W142" i="9"/>
  <c r="S144" i="9"/>
  <c r="W144" i="9"/>
  <c r="S146" i="9"/>
  <c r="W146" i="9"/>
  <c r="T148" i="9"/>
  <c r="S149" i="9"/>
  <c r="W149" i="9"/>
  <c r="T152" i="9"/>
  <c r="S153" i="9"/>
  <c r="W153" i="9"/>
  <c r="T156" i="9"/>
  <c r="T160" i="9"/>
  <c r="T164" i="9"/>
  <c r="T168" i="9"/>
  <c r="T172" i="9"/>
  <c r="T176" i="9"/>
  <c r="T180" i="9"/>
  <c r="T184" i="9"/>
  <c r="T188" i="9"/>
  <c r="T192" i="9"/>
  <c r="T196" i="9"/>
  <c r="T200" i="9"/>
  <c r="T204" i="9"/>
  <c r="T208" i="9"/>
  <c r="T212" i="9"/>
  <c r="T216" i="9"/>
  <c r="T220" i="9"/>
  <c r="T224" i="9"/>
  <c r="W271" i="9"/>
  <c r="T136" i="9"/>
  <c r="T138" i="9"/>
  <c r="T140" i="9"/>
  <c r="T142" i="9"/>
  <c r="T144" i="9"/>
  <c r="T146" i="9"/>
  <c r="T149" i="9"/>
  <c r="S150" i="9"/>
  <c r="W150" i="9"/>
  <c r="T153" i="9"/>
  <c r="S154" i="9"/>
  <c r="W154" i="9"/>
  <c r="T157" i="9"/>
  <c r="T161" i="9"/>
  <c r="T165" i="9"/>
  <c r="T169" i="9"/>
  <c r="T173" i="9"/>
  <c r="T177" i="9"/>
  <c r="T181" i="9"/>
  <c r="T185" i="9"/>
  <c r="T189" i="9"/>
  <c r="T193" i="9"/>
  <c r="T197" i="9"/>
  <c r="T201" i="9"/>
  <c r="T205" i="9"/>
  <c r="T209" i="9"/>
  <c r="T213" i="9"/>
  <c r="T217" i="9"/>
  <c r="T221" i="9"/>
  <c r="T225" i="9"/>
  <c r="V227" i="9"/>
  <c r="S277" i="9"/>
  <c r="S276" i="9"/>
  <c r="S274" i="9"/>
  <c r="W276" i="9"/>
  <c r="W277" i="9"/>
  <c r="W273" i="9"/>
  <c r="S305" i="9"/>
  <c r="S300" i="9"/>
  <c r="S304" i="9"/>
  <c r="S296" i="9"/>
  <c r="W304" i="9"/>
  <c r="W305" i="9"/>
  <c r="W299" i="9"/>
  <c r="W303" i="9"/>
  <c r="W295" i="9"/>
  <c r="S81" i="9"/>
  <c r="W81" i="9"/>
  <c r="S83" i="9"/>
  <c r="W83" i="9"/>
  <c r="S85" i="9"/>
  <c r="W85" i="9"/>
  <c r="S87" i="9"/>
  <c r="W87" i="9"/>
  <c r="S89" i="9"/>
  <c r="W89" i="9"/>
  <c r="S91" i="9"/>
  <c r="W91" i="9"/>
  <c r="S93" i="9"/>
  <c r="W93" i="9"/>
  <c r="S95" i="9"/>
  <c r="W95" i="9"/>
  <c r="S97" i="9"/>
  <c r="W97" i="9"/>
  <c r="S99" i="9"/>
  <c r="W99" i="9"/>
  <c r="S101" i="9"/>
  <c r="W101" i="9"/>
  <c r="S103" i="9"/>
  <c r="W103" i="9"/>
  <c r="S105" i="9"/>
  <c r="W105" i="9"/>
  <c r="S107" i="9"/>
  <c r="W107" i="9"/>
  <c r="S109" i="9"/>
  <c r="W109" i="9"/>
  <c r="S111" i="9"/>
  <c r="W111" i="9"/>
  <c r="S113" i="9"/>
  <c r="W113" i="9"/>
  <c r="S115" i="9"/>
  <c r="W115" i="9"/>
  <c r="S117" i="9"/>
  <c r="W117" i="9"/>
  <c r="S119" i="9"/>
  <c r="W119" i="9"/>
  <c r="S121" i="9"/>
  <c r="W121" i="9"/>
  <c r="S123" i="9"/>
  <c r="W123" i="9"/>
  <c r="S125" i="9"/>
  <c r="W125" i="9"/>
  <c r="S127" i="9"/>
  <c r="W127" i="9"/>
  <c r="S129" i="9"/>
  <c r="W129" i="9"/>
  <c r="S131" i="9"/>
  <c r="W131" i="9"/>
  <c r="S133" i="9"/>
  <c r="W133" i="9"/>
  <c r="S135" i="9"/>
  <c r="W135" i="9"/>
  <c r="S137" i="9"/>
  <c r="W137" i="9"/>
  <c r="S139" i="9"/>
  <c r="W139" i="9"/>
  <c r="S141" i="9"/>
  <c r="W141" i="9"/>
  <c r="S143" i="9"/>
  <c r="W143" i="9"/>
  <c r="S145" i="9"/>
  <c r="W145" i="9"/>
  <c r="S147" i="9"/>
  <c r="W147" i="9"/>
  <c r="T150" i="9"/>
  <c r="S151" i="9"/>
  <c r="W151" i="9"/>
  <c r="T154" i="9"/>
  <c r="S155" i="9"/>
  <c r="W155" i="9"/>
  <c r="T158" i="9"/>
  <c r="T162" i="9"/>
  <c r="T166" i="9"/>
  <c r="T170" i="9"/>
  <c r="T174" i="9"/>
  <c r="T178" i="9"/>
  <c r="T182" i="9"/>
  <c r="T186" i="9"/>
  <c r="T190" i="9"/>
  <c r="T194" i="9"/>
  <c r="T198" i="9"/>
  <c r="T202" i="9"/>
  <c r="T206" i="9"/>
  <c r="T210" i="9"/>
  <c r="T214" i="9"/>
  <c r="T222" i="9"/>
  <c r="T226" i="9"/>
  <c r="S289" i="9"/>
  <c r="S284" i="9"/>
  <c r="S288" i="9"/>
  <c r="W288" i="9"/>
  <c r="W289" i="9"/>
  <c r="W283" i="9"/>
  <c r="W281" i="9"/>
  <c r="U293" i="9"/>
  <c r="U290" i="9"/>
  <c r="S282" i="9"/>
  <c r="T231" i="9"/>
  <c r="S238" i="9"/>
  <c r="W238" i="9"/>
  <c r="S240" i="9"/>
  <c r="W240" i="9"/>
  <c r="S242" i="9"/>
  <c r="W242" i="9"/>
  <c r="S244" i="9"/>
  <c r="W244" i="9"/>
  <c r="S246" i="9"/>
  <c r="W246" i="9"/>
  <c r="W250" i="9"/>
  <c r="W254" i="9"/>
  <c r="W258" i="9"/>
  <c r="W249" i="9"/>
  <c r="U261" i="9"/>
  <c r="W251" i="9"/>
  <c r="U262" i="9"/>
  <c r="U264" i="9"/>
  <c r="W253" i="9"/>
  <c r="U265" i="9"/>
  <c r="W255" i="9"/>
  <c r="U267" i="9"/>
  <c r="W257" i="9"/>
  <c r="U269" i="9"/>
  <c r="S272" i="9"/>
  <c r="W272" i="9"/>
  <c r="W264" i="9"/>
  <c r="S265" i="9"/>
  <c r="S279" i="9"/>
  <c r="W279" i="9"/>
  <c r="U285" i="9"/>
  <c r="U297" i="9"/>
  <c r="U306" i="9"/>
  <c r="S330" i="9"/>
  <c r="T367" i="9"/>
  <c r="T366" i="9"/>
  <c r="T371" i="9"/>
  <c r="T368" i="9"/>
  <c r="T370" i="9"/>
  <c r="V224" i="9"/>
  <c r="V226" i="9"/>
  <c r="V230" i="9"/>
  <c r="U249" i="9"/>
  <c r="U253" i="9"/>
  <c r="U257" i="9"/>
  <c r="W259" i="9"/>
  <c r="U271" i="9"/>
  <c r="U270" i="9"/>
  <c r="S260" i="9"/>
  <c r="W275" i="9"/>
  <c r="U286" i="9"/>
  <c r="S337" i="9"/>
  <c r="S332" i="9"/>
  <c r="S336" i="9"/>
  <c r="W336" i="9"/>
  <c r="W337" i="9"/>
  <c r="W331" i="9"/>
  <c r="W335" i="9"/>
  <c r="T229" i="9"/>
  <c r="T228" i="9"/>
  <c r="V229" i="9"/>
  <c r="W267" i="9"/>
  <c r="S268" i="9"/>
  <c r="W269" i="9"/>
  <c r="S270" i="9"/>
  <c r="W270" i="9"/>
  <c r="U266" i="9"/>
  <c r="S299" i="9"/>
  <c r="S321" i="9"/>
  <c r="S316" i="9"/>
  <c r="S320" i="9"/>
  <c r="W320" i="9"/>
  <c r="W321" i="9"/>
  <c r="W315" i="9"/>
  <c r="W319" i="9"/>
  <c r="V247" i="9"/>
  <c r="T248" i="9"/>
  <c r="V249" i="9"/>
  <c r="V251" i="9"/>
  <c r="T252" i="9"/>
  <c r="V253" i="9"/>
  <c r="V255" i="9"/>
  <c r="T256" i="9"/>
  <c r="V257" i="9"/>
  <c r="V261" i="9"/>
  <c r="V265" i="9"/>
  <c r="V269" i="9"/>
  <c r="W261" i="9"/>
  <c r="U273" i="9"/>
  <c r="W274" i="9"/>
  <c r="U275" i="9"/>
  <c r="V276" i="9"/>
  <c r="V278" i="9"/>
  <c r="W268" i="9"/>
  <c r="S269" i="9"/>
  <c r="S281" i="9"/>
  <c r="W280" i="9"/>
  <c r="S283" i="9"/>
  <c r="S287" i="9"/>
  <c r="U288" i="9"/>
  <c r="V290" i="9"/>
  <c r="U291" i="9"/>
  <c r="S280" i="9"/>
  <c r="S295" i="9"/>
  <c r="V296" i="9"/>
  <c r="S301" i="9"/>
  <c r="W300" i="9"/>
  <c r="W301" i="9"/>
  <c r="U303" i="9"/>
  <c r="S292" i="9"/>
  <c r="S306" i="9"/>
  <c r="W306" i="9"/>
  <c r="U308" i="9"/>
  <c r="U309" i="9"/>
  <c r="S311" i="9"/>
  <c r="V312" i="9"/>
  <c r="U302" i="9"/>
  <c r="S317" i="9"/>
  <c r="W316" i="9"/>
  <c r="W317" i="9"/>
  <c r="U319" i="9"/>
  <c r="S308" i="9"/>
  <c r="W322" i="9"/>
  <c r="U324" i="9"/>
  <c r="S326" i="9"/>
  <c r="U318" i="9"/>
  <c r="S333" i="9"/>
  <c r="W332" i="9"/>
  <c r="W333" i="9"/>
  <c r="U335" i="9"/>
  <c r="S324" i="9"/>
  <c r="W338" i="9"/>
  <c r="U340" i="9"/>
  <c r="U341" i="9"/>
  <c r="U334" i="9"/>
  <c r="S349" i="9"/>
  <c r="W349" i="9"/>
  <c r="W339" i="9"/>
  <c r="U351" i="9"/>
  <c r="U350" i="9"/>
  <c r="S235" i="9"/>
  <c r="W235" i="9"/>
  <c r="S237" i="9"/>
  <c r="W237" i="9"/>
  <c r="S239" i="9"/>
  <c r="W239" i="9"/>
  <c r="S241" i="9"/>
  <c r="W241" i="9"/>
  <c r="S243" i="9"/>
  <c r="W243" i="9"/>
  <c r="S245" i="9"/>
  <c r="W245" i="9"/>
  <c r="S247" i="9"/>
  <c r="S251" i="9"/>
  <c r="S255" i="9"/>
  <c r="S259" i="9"/>
  <c r="S263" i="9"/>
  <c r="S267" i="9"/>
  <c r="S271" i="9"/>
  <c r="V273" i="9"/>
  <c r="U277" i="9"/>
  <c r="W278" i="9"/>
  <c r="U279" i="9"/>
  <c r="V280" i="9"/>
  <c r="V282" i="9"/>
  <c r="U284" i="9"/>
  <c r="S273" i="9"/>
  <c r="S285" i="9"/>
  <c r="W284" i="9"/>
  <c r="W285" i="9"/>
  <c r="U274" i="9"/>
  <c r="V288" i="9"/>
  <c r="U289" i="9"/>
  <c r="S290" i="9"/>
  <c r="W290" i="9"/>
  <c r="W292" i="9"/>
  <c r="W293" i="9"/>
  <c r="S297" i="9"/>
  <c r="W296" i="9"/>
  <c r="W297" i="9"/>
  <c r="U299" i="9"/>
  <c r="S302" i="9"/>
  <c r="W302" i="9"/>
  <c r="U304" i="9"/>
  <c r="U305" i="9"/>
  <c r="S307" i="9"/>
  <c r="V308" i="9"/>
  <c r="U298" i="9"/>
  <c r="S313" i="9"/>
  <c r="W312" i="9"/>
  <c r="W313" i="9"/>
  <c r="U315" i="9"/>
  <c r="W318" i="9"/>
  <c r="U320" i="9"/>
  <c r="S322" i="9"/>
  <c r="U314" i="9"/>
  <c r="S329" i="9"/>
  <c r="W328" i="9"/>
  <c r="W329" i="9"/>
  <c r="U331" i="9"/>
  <c r="W334" i="9"/>
  <c r="U336" i="9"/>
  <c r="S338" i="9"/>
  <c r="U330" i="9"/>
  <c r="S345" i="9"/>
  <c r="W345" i="9"/>
  <c r="U343" i="9"/>
  <c r="T364" i="9"/>
  <c r="T369" i="9"/>
  <c r="V381" i="9"/>
  <c r="W228" i="9"/>
  <c r="S229" i="9"/>
  <c r="W229" i="9"/>
  <c r="S230" i="9"/>
  <c r="W230" i="9"/>
  <c r="S231" i="9"/>
  <c r="W231" i="9"/>
  <c r="S232" i="9"/>
  <c r="W232" i="9"/>
  <c r="S233" i="9"/>
  <c r="W233" i="9"/>
  <c r="S234" i="9"/>
  <c r="W234" i="9"/>
  <c r="V262" i="9"/>
  <c r="V264" i="9"/>
  <c r="V266" i="9"/>
  <c r="V268" i="9"/>
  <c r="V270" i="9"/>
  <c r="S275" i="9"/>
  <c r="V277" i="9"/>
  <c r="U281" i="9"/>
  <c r="W282" i="9"/>
  <c r="U283" i="9"/>
  <c r="V284" i="9"/>
  <c r="V286" i="9"/>
  <c r="U287" i="9"/>
  <c r="U280" i="9"/>
  <c r="U292" i="9"/>
  <c r="S298" i="9"/>
  <c r="W298" i="9"/>
  <c r="U300" i="9"/>
  <c r="U301" i="9"/>
  <c r="S303" i="9"/>
  <c r="U294" i="9"/>
  <c r="W308" i="9"/>
  <c r="W309" i="9"/>
  <c r="S314" i="9"/>
  <c r="W314" i="9"/>
  <c r="U316" i="9"/>
  <c r="U317" i="9"/>
  <c r="S318" i="9"/>
  <c r="U310" i="9"/>
  <c r="W324" i="9"/>
  <c r="W325" i="9"/>
  <c r="W330" i="9"/>
  <c r="U332" i="9"/>
  <c r="S334" i="9"/>
  <c r="U326" i="9"/>
  <c r="W352" i="9"/>
  <c r="S353" i="9"/>
  <c r="W353" i="9"/>
  <c r="T362" i="9"/>
  <c r="V259" i="9"/>
  <c r="V263" i="9"/>
  <c r="V267" i="9"/>
  <c r="V271" i="9"/>
  <c r="V275" i="9"/>
  <c r="V279" i="9"/>
  <c r="V283" i="9"/>
  <c r="V287" i="9"/>
  <c r="V291" i="9"/>
  <c r="V295" i="9"/>
  <c r="V299" i="9"/>
  <c r="V303" i="9"/>
  <c r="V307" i="9"/>
  <c r="V311" i="9"/>
  <c r="V315" i="9"/>
  <c r="V319" i="9"/>
  <c r="V323" i="9"/>
  <c r="S319" i="9"/>
  <c r="U321" i="9"/>
  <c r="S323" i="9"/>
  <c r="U325" i="9"/>
  <c r="S327" i="9"/>
  <c r="S340" i="9"/>
  <c r="W340" i="9"/>
  <c r="U329" i="9"/>
  <c r="S331" i="9"/>
  <c r="S344" i="9"/>
  <c r="W344" i="9"/>
  <c r="U333" i="9"/>
  <c r="S335" i="9"/>
  <c r="S348" i="9"/>
  <c r="W348" i="9"/>
  <c r="U337" i="9"/>
  <c r="S339" i="9"/>
  <c r="T353" i="9"/>
  <c r="S354" i="9"/>
  <c r="W354" i="9"/>
  <c r="T357" i="9"/>
  <c r="S358" i="9"/>
  <c r="W358" i="9"/>
  <c r="T361" i="9"/>
  <c r="V361" i="9"/>
  <c r="T354" i="9"/>
  <c r="V355" i="9"/>
  <c r="U368" i="9"/>
  <c r="T358" i="9"/>
  <c r="U372" i="9"/>
  <c r="V379" i="9"/>
  <c r="V387" i="9"/>
  <c r="V294" i="9"/>
  <c r="V298" i="9"/>
  <c r="V302" i="9"/>
  <c r="V306" i="9"/>
  <c r="V310" i="9"/>
  <c r="V314" i="9"/>
  <c r="V318" i="9"/>
  <c r="V322" i="9"/>
  <c r="S343" i="9"/>
  <c r="W343" i="9"/>
  <c r="S347" i="9"/>
  <c r="W347" i="9"/>
  <c r="S351" i="9"/>
  <c r="W351" i="9"/>
  <c r="S355" i="9"/>
  <c r="W355" i="9"/>
  <c r="S359" i="9"/>
  <c r="W359" i="9"/>
  <c r="V364" i="9"/>
  <c r="V365" i="9"/>
  <c r="V373" i="9"/>
  <c r="V363" i="9"/>
  <c r="V377" i="9"/>
  <c r="V385" i="9"/>
  <c r="T374" i="9"/>
  <c r="V285" i="9"/>
  <c r="V289" i="9"/>
  <c r="V293" i="9"/>
  <c r="V297" i="9"/>
  <c r="V301" i="9"/>
  <c r="V305" i="9"/>
  <c r="V309" i="9"/>
  <c r="V313" i="9"/>
  <c r="V317" i="9"/>
  <c r="V321" i="9"/>
  <c r="S342" i="9"/>
  <c r="W342" i="9"/>
  <c r="S346" i="9"/>
  <c r="W346" i="9"/>
  <c r="S350" i="9"/>
  <c r="W350" i="9"/>
  <c r="S352" i="9"/>
  <c r="S356" i="9"/>
  <c r="S360" i="9"/>
  <c r="T363" i="9"/>
  <c r="T359" i="9"/>
  <c r="T355" i="9"/>
  <c r="T360" i="9"/>
  <c r="T356" i="9"/>
  <c r="V383" i="9"/>
  <c r="T372" i="9"/>
  <c r="U363" i="9"/>
  <c r="U367" i="9"/>
  <c r="V368" i="9"/>
  <c r="U371" i="9"/>
  <c r="V372" i="9"/>
  <c r="U375" i="9"/>
  <c r="V376" i="9"/>
  <c r="T365" i="9"/>
  <c r="U378" i="9"/>
  <c r="U380" i="9"/>
  <c r="U382" i="9"/>
  <c r="U354" i="9"/>
  <c r="U355" i="9"/>
  <c r="U356" i="9"/>
  <c r="U357" i="9"/>
  <c r="U358" i="9"/>
  <c r="U359" i="9"/>
  <c r="U360" i="9"/>
  <c r="U361" i="9"/>
  <c r="U362" i="9"/>
  <c r="V353" i="9"/>
  <c r="U366" i="9"/>
  <c r="V367" i="9"/>
  <c r="V357" i="9"/>
  <c r="U370" i="9"/>
  <c r="V371" i="9"/>
  <c r="U374" i="9"/>
  <c r="V375" i="9"/>
  <c r="V378" i="9"/>
  <c r="V380" i="9"/>
  <c r="V382" i="9"/>
  <c r="V384" i="9"/>
  <c r="V386" i="9"/>
  <c r="V388" i="9"/>
  <c r="V390" i="9"/>
  <c r="V392" i="9"/>
  <c r="V394" i="9"/>
  <c r="V396" i="9"/>
  <c r="V398" i="9"/>
  <c r="V400" i="9"/>
  <c r="V402" i="9"/>
  <c r="V404" i="9"/>
  <c r="V406" i="9"/>
  <c r="V408" i="9"/>
  <c r="V410" i="9"/>
  <c r="V412" i="9"/>
  <c r="V414" i="9"/>
  <c r="V416" i="9"/>
  <c r="V418" i="9"/>
  <c r="V420" i="9"/>
  <c r="V422" i="9"/>
  <c r="V424" i="9"/>
  <c r="V426" i="9"/>
  <c r="V428" i="9"/>
  <c r="V430" i="9"/>
  <c r="V432" i="9"/>
  <c r="V434" i="9"/>
  <c r="U365" i="9"/>
  <c r="V366" i="9"/>
  <c r="U369" i="9"/>
  <c r="V370" i="9"/>
  <c r="U373" i="9"/>
  <c r="V374" i="9"/>
  <c r="AJ4" i="8"/>
  <c r="AH5" i="8"/>
  <c r="AI7" i="8"/>
  <c r="AM11" i="8"/>
  <c r="AL15" i="8"/>
  <c r="AH17" i="8"/>
  <c r="AM18" i="8"/>
  <c r="AJ2" i="8"/>
  <c r="AH3" i="8"/>
  <c r="AI5" i="8"/>
  <c r="W6" i="8"/>
  <c r="AL7" i="8"/>
  <c r="AM9" i="8"/>
  <c r="AH11" i="8"/>
  <c r="AK12" i="8"/>
  <c r="AI13" i="8"/>
  <c r="AM15" i="8"/>
  <c r="AH18" i="8"/>
  <c r="W94" i="8"/>
  <c r="AK19" i="8"/>
  <c r="AK2" i="8"/>
  <c r="AI3" i="8"/>
  <c r="W4" i="8"/>
  <c r="AN4" i="8"/>
  <c r="AL5" i="8"/>
  <c r="AG6" i="8"/>
  <c r="AM7" i="8"/>
  <c r="AJ8" i="8"/>
  <c r="AH9" i="8"/>
  <c r="AK10" i="8"/>
  <c r="AI11" i="8"/>
  <c r="W12" i="8"/>
  <c r="AN12" i="8"/>
  <c r="AL13" i="8"/>
  <c r="AI14" i="8"/>
  <c r="W15" i="8"/>
  <c r="AH15" i="8"/>
  <c r="AM16" i="8"/>
  <c r="AL17" i="8"/>
  <c r="AI18" i="8"/>
  <c r="W19" i="8"/>
  <c r="AH19" i="8"/>
  <c r="W32" i="8"/>
  <c r="W34" i="8"/>
  <c r="W36" i="8"/>
  <c r="AA44" i="8" s="1"/>
  <c r="W38" i="8"/>
  <c r="W40" i="8"/>
  <c r="W42" i="8"/>
  <c r="W44" i="8"/>
  <c r="W50" i="8"/>
  <c r="W52" i="8"/>
  <c r="AB111" i="8"/>
  <c r="W119" i="8"/>
  <c r="AM3" i="8"/>
  <c r="AK6" i="8"/>
  <c r="W8" i="8"/>
  <c r="AN8" i="8"/>
  <c r="AL9" i="8"/>
  <c r="AG10" i="8"/>
  <c r="AJ12" i="8"/>
  <c r="AH13" i="8"/>
  <c r="AM14" i="8"/>
  <c r="AI16" i="8"/>
  <c r="W17" i="8"/>
  <c r="AL19" i="8"/>
  <c r="W86" i="8"/>
  <c r="AB97" i="8" s="1"/>
  <c r="W101" i="8"/>
  <c r="W3" i="8"/>
  <c r="AC14" i="8" s="1"/>
  <c r="AK4" i="8"/>
  <c r="AN6" i="8"/>
  <c r="AG8" i="8"/>
  <c r="AJ10" i="8"/>
  <c r="AH14" i="8"/>
  <c r="AL16" i="8"/>
  <c r="AI17" i="8"/>
  <c r="W18" i="8"/>
  <c r="AM19" i="8"/>
  <c r="AC105" i="8"/>
  <c r="AN2" i="8"/>
  <c r="AL3" i="8"/>
  <c r="AG4" i="8"/>
  <c r="AM5" i="8"/>
  <c r="AJ6" i="8"/>
  <c r="W7" i="8"/>
  <c r="AH7" i="8"/>
  <c r="AK8" i="8"/>
  <c r="AI9" i="8"/>
  <c r="W10" i="8"/>
  <c r="AN10" i="8"/>
  <c r="AL11" i="8"/>
  <c r="AG12" i="8"/>
  <c r="AM13" i="8"/>
  <c r="AL14" i="8"/>
  <c r="AI15" i="8"/>
  <c r="W16" i="8"/>
  <c r="AH16" i="8"/>
  <c r="AM17" i="8"/>
  <c r="AL18" i="8"/>
  <c r="W20" i="8"/>
  <c r="W78" i="8"/>
  <c r="AB115" i="8"/>
  <c r="Y117" i="8"/>
  <c r="W117" i="8"/>
  <c r="Z159" i="8"/>
  <c r="W24" i="8"/>
  <c r="W28" i="8"/>
  <c r="AB37" i="8" s="1"/>
  <c r="W30" i="8"/>
  <c r="AB94" i="8"/>
  <c r="AD118" i="8"/>
  <c r="W110" i="8"/>
  <c r="AC130" i="8"/>
  <c r="Z139" i="8"/>
  <c r="AD155" i="8"/>
  <c r="AC166" i="8"/>
  <c r="AH2" i="8"/>
  <c r="AL2" i="8"/>
  <c r="AJ3" i="8"/>
  <c r="AN3" i="8"/>
  <c r="AH4" i="8"/>
  <c r="AL4" i="8"/>
  <c r="AJ5" i="8"/>
  <c r="AN5" i="8"/>
  <c r="AH6" i="8"/>
  <c r="AL6" i="8"/>
  <c r="AJ7" i="8"/>
  <c r="AN7" i="8"/>
  <c r="AH8" i="8"/>
  <c r="AL8" i="8"/>
  <c r="W9" i="8"/>
  <c r="AJ9" i="8"/>
  <c r="AN9" i="8"/>
  <c r="AH10" i="8"/>
  <c r="AL10" i="8"/>
  <c r="W11" i="8"/>
  <c r="AJ11" i="8"/>
  <c r="AN11" i="8"/>
  <c r="AH12" i="8"/>
  <c r="AL12" i="8"/>
  <c r="W13" i="8"/>
  <c r="Y19" i="8" s="1"/>
  <c r="AJ13" i="8"/>
  <c r="AN13" i="8"/>
  <c r="AJ14" i="8"/>
  <c r="AN14" i="8"/>
  <c r="AJ15" i="8"/>
  <c r="AN15" i="8"/>
  <c r="AJ16" i="8"/>
  <c r="AN16" i="8"/>
  <c r="AJ17" i="8"/>
  <c r="AN17" i="8"/>
  <c r="AJ18" i="8"/>
  <c r="AN18" i="8"/>
  <c r="AJ19" i="8"/>
  <c r="AN19" i="8"/>
  <c r="AB82" i="8"/>
  <c r="W74" i="8"/>
  <c r="Y93" i="8"/>
  <c r="W82" i="8"/>
  <c r="AB100" i="8"/>
  <c r="W91" i="8"/>
  <c r="W99" i="8"/>
  <c r="AA100" i="8"/>
  <c r="W105" i="8"/>
  <c r="AD117" i="8"/>
  <c r="AC120" i="8"/>
  <c r="W109" i="8"/>
  <c r="Y120" i="8" s="1"/>
  <c r="AC119" i="8"/>
  <c r="Z138" i="8"/>
  <c r="Z162" i="8"/>
  <c r="Z182" i="8"/>
  <c r="W22" i="8"/>
  <c r="W26" i="8"/>
  <c r="W46" i="8"/>
  <c r="W48" i="8"/>
  <c r="W84" i="8"/>
  <c r="AA94" i="8" s="1"/>
  <c r="W92" i="8"/>
  <c r="AB103" i="8" s="1"/>
  <c r="W103" i="8"/>
  <c r="AI2" i="8"/>
  <c r="AM2" i="8"/>
  <c r="AG3" i="8"/>
  <c r="AK3" i="8"/>
  <c r="AI4" i="8"/>
  <c r="AM4" i="8"/>
  <c r="AG5" i="8"/>
  <c r="AK5" i="8"/>
  <c r="AI6" i="8"/>
  <c r="AM6" i="8"/>
  <c r="AG7" i="8"/>
  <c r="AK7" i="8"/>
  <c r="AI8" i="8"/>
  <c r="AM8" i="8"/>
  <c r="AG9" i="8"/>
  <c r="AK9" i="8"/>
  <c r="AI10" i="8"/>
  <c r="AM10" i="8"/>
  <c r="AG11" i="8"/>
  <c r="AK11" i="8"/>
  <c r="AI12" i="8"/>
  <c r="AM12" i="8"/>
  <c r="AG13" i="8"/>
  <c r="AK13" i="8"/>
  <c r="AG14" i="8"/>
  <c r="AK14" i="8"/>
  <c r="AG15" i="8"/>
  <c r="AK15" i="8"/>
  <c r="AG16" i="8"/>
  <c r="AK16" i="8"/>
  <c r="AG17" i="8"/>
  <c r="AK17" i="8"/>
  <c r="AG18" i="8"/>
  <c r="AK18" i="8"/>
  <c r="AG19" i="8"/>
  <c r="AO19" i="8" s="1"/>
  <c r="W21" i="8"/>
  <c r="W23" i="8"/>
  <c r="W25" i="8"/>
  <c r="W27" i="8"/>
  <c r="W29" i="8"/>
  <c r="W31" i="8"/>
  <c r="W33" i="8"/>
  <c r="W35" i="8"/>
  <c r="W37" i="8"/>
  <c r="W39" i="8"/>
  <c r="W41" i="8"/>
  <c r="W43" i="8"/>
  <c r="W45" i="8"/>
  <c r="W47" i="8"/>
  <c r="W49" i="8"/>
  <c r="W51" i="8"/>
  <c r="W53" i="8"/>
  <c r="W54" i="8"/>
  <c r="W55" i="8"/>
  <c r="W56" i="8"/>
  <c r="W57" i="8"/>
  <c r="W58" i="8"/>
  <c r="W59" i="8"/>
  <c r="W60" i="8"/>
  <c r="W61" i="8"/>
  <c r="W62" i="8"/>
  <c r="W63" i="8"/>
  <c r="W64" i="8"/>
  <c r="W65" i="8"/>
  <c r="W66" i="8"/>
  <c r="W67" i="8"/>
  <c r="W68" i="8"/>
  <c r="W69" i="8"/>
  <c r="W70" i="8"/>
  <c r="Y82" i="8"/>
  <c r="W71" i="8"/>
  <c r="AC83" i="8"/>
  <c r="W72" i="8"/>
  <c r="AA88" i="8"/>
  <c r="W80" i="8"/>
  <c r="AB81" i="8" s="1"/>
  <c r="Y98" i="8"/>
  <c r="W88" i="8"/>
  <c r="W89" i="8"/>
  <c r="AC99" i="8" s="1"/>
  <c r="AC106" i="8"/>
  <c r="W95" i="8"/>
  <c r="AD110" i="8"/>
  <c r="W108" i="8"/>
  <c r="Y115" i="8" s="1"/>
  <c r="AC122" i="8"/>
  <c r="W111" i="8"/>
  <c r="Y122" i="8"/>
  <c r="AC153" i="8"/>
  <c r="Y161" i="8"/>
  <c r="Z176" i="8"/>
  <c r="W73" i="8"/>
  <c r="W75" i="8"/>
  <c r="AA86" i="8" s="1"/>
  <c r="W77" i="8"/>
  <c r="W79" i="8"/>
  <c r="AA90" i="8" s="1"/>
  <c r="W81" i="8"/>
  <c r="W83" i="8"/>
  <c r="W85" i="8"/>
  <c r="AD96" i="8" s="1"/>
  <c r="AA99" i="8"/>
  <c r="AC100" i="8"/>
  <c r="AC104" i="8"/>
  <c r="W93" i="8"/>
  <c r="AD106" i="8"/>
  <c r="W96" i="8"/>
  <c r="AD113" i="8"/>
  <c r="W104" i="8"/>
  <c r="AC116" i="8"/>
  <c r="W112" i="8"/>
  <c r="Z129" i="8"/>
  <c r="W120" i="8"/>
  <c r="W121" i="8"/>
  <c r="W125" i="8"/>
  <c r="W129" i="8"/>
  <c r="W133" i="8"/>
  <c r="W137" i="8"/>
  <c r="W141" i="8"/>
  <c r="AD152" i="8" s="1"/>
  <c r="W145" i="8"/>
  <c r="W149" i="8"/>
  <c r="Y160" i="8" s="1"/>
  <c r="Y168" i="8"/>
  <c r="W98" i="8"/>
  <c r="AA108" i="8" s="1"/>
  <c r="W106" i="8"/>
  <c r="AD116" i="8" s="1"/>
  <c r="AC118" i="8"/>
  <c r="AD123" i="8"/>
  <c r="W114" i="8"/>
  <c r="W115" i="8"/>
  <c r="AB128" i="8"/>
  <c r="W124" i="8"/>
  <c r="W128" i="8"/>
  <c r="AC138" i="8" s="1"/>
  <c r="Z140" i="8"/>
  <c r="W132" i="8"/>
  <c r="W136" i="8"/>
  <c r="W140" i="8"/>
  <c r="W144" i="8"/>
  <c r="Z156" i="8"/>
  <c r="AD164" i="8"/>
  <c r="AD94" i="8"/>
  <c r="Z98" i="8"/>
  <c r="AD98" i="8"/>
  <c r="Z100" i="8"/>
  <c r="AD100" i="8"/>
  <c r="AD102" i="8"/>
  <c r="AA161" i="8"/>
  <c r="AB139" i="8"/>
  <c r="AB155" i="8"/>
  <c r="AB163" i="8"/>
  <c r="Z172" i="8"/>
  <c r="AD183" i="8"/>
  <c r="W160" i="8"/>
  <c r="W162" i="8"/>
  <c r="Z173" i="8" s="1"/>
  <c r="AB198" i="8"/>
  <c r="W148" i="8"/>
  <c r="AA158" i="8" s="1"/>
  <c r="W150" i="8"/>
  <c r="Z154" i="8" s="1"/>
  <c r="W152" i="8"/>
  <c r="AD163" i="8" s="1"/>
  <c r="W153" i="8"/>
  <c r="W154" i="8"/>
  <c r="W155" i="8"/>
  <c r="Y162" i="8" s="1"/>
  <c r="W156" i="8"/>
  <c r="AD167" i="8" s="1"/>
  <c r="W157" i="8"/>
  <c r="W158" i="8"/>
  <c r="W159" i="8"/>
  <c r="AD168" i="8" s="1"/>
  <c r="W161" i="8"/>
  <c r="W163" i="8"/>
  <c r="W164" i="8"/>
  <c r="W165" i="8"/>
  <c r="W166" i="8"/>
  <c r="W167" i="8"/>
  <c r="W171" i="8"/>
  <c r="AB182" i="8" s="1"/>
  <c r="AB217" i="8"/>
  <c r="W168" i="8"/>
  <c r="W169" i="8"/>
  <c r="W170" i="8"/>
  <c r="AB181" i="8" s="1"/>
  <c r="W172" i="8"/>
  <c r="W173" i="8"/>
  <c r="W174" i="8"/>
  <c r="AC186" i="8"/>
  <c r="W175" i="8"/>
  <c r="W176" i="8"/>
  <c r="AA190" i="8"/>
  <c r="W184" i="8"/>
  <c r="W186" i="8"/>
  <c r="Z199" i="8"/>
  <c r="W193" i="8"/>
  <c r="W195" i="8"/>
  <c r="W197" i="8"/>
  <c r="W199" i="8"/>
  <c r="W201" i="8"/>
  <c r="W203" i="8"/>
  <c r="W205" i="8"/>
  <c r="W207" i="8"/>
  <c r="W209" i="8"/>
  <c r="AD217" i="8" s="1"/>
  <c r="W211" i="8"/>
  <c r="W213" i="8"/>
  <c r="W215" i="8"/>
  <c r="W217" i="8"/>
  <c r="AA184" i="8"/>
  <c r="W180" i="8"/>
  <c r="AA186" i="8" s="1"/>
  <c r="AA194" i="8"/>
  <c r="W190" i="8"/>
  <c r="Z201" i="8" s="1"/>
  <c r="W194" i="8"/>
  <c r="W196" i="8"/>
  <c r="W198" i="8"/>
  <c r="W200" i="8"/>
  <c r="W202" i="8"/>
  <c r="W204" i="8"/>
  <c r="W206" i="8"/>
  <c r="W208" i="8"/>
  <c r="W210" i="8"/>
  <c r="W212" i="8"/>
  <c r="W214" i="8"/>
  <c r="W216" i="8"/>
  <c r="W218" i="8"/>
  <c r="W179" i="8"/>
  <c r="W181" i="8"/>
  <c r="W183" i="8"/>
  <c r="W185" i="8"/>
  <c r="W187" i="8"/>
  <c r="W189" i="8"/>
  <c r="W191" i="8"/>
  <c r="Z204" i="8"/>
  <c r="Z206" i="8"/>
  <c r="Z208" i="8"/>
  <c r="Z210" i="8"/>
  <c r="Z212" i="8"/>
  <c r="Z214" i="8"/>
  <c r="Z216" i="8"/>
  <c r="Z218" i="8"/>
  <c r="Z198" i="8"/>
  <c r="AD200" i="8"/>
  <c r="AB203" i="8"/>
  <c r="E75" i="10" l="1"/>
  <c r="D75" i="10"/>
  <c r="G75" i="10"/>
  <c r="R75" i="10"/>
  <c r="O76" i="10"/>
  <c r="Q64" i="10"/>
  <c r="C64" i="10"/>
  <c r="S64" i="10"/>
  <c r="S76" i="10" s="1"/>
  <c r="P64" i="10"/>
  <c r="D64" i="10"/>
  <c r="P75" i="10"/>
  <c r="I75" i="10"/>
  <c r="B64" i="10"/>
  <c r="B76" i="10" s="1"/>
  <c r="L75" i="10"/>
  <c r="F64" i="10"/>
  <c r="F76" i="10" s="1"/>
  <c r="F75" i="10"/>
  <c r="C76" i="10"/>
  <c r="E64" i="10"/>
  <c r="E76" i="10" s="1"/>
  <c r="G64" i="10"/>
  <c r="H64" i="10"/>
  <c r="H76" i="10" s="1"/>
  <c r="Q76" i="10"/>
  <c r="J64" i="10"/>
  <c r="J76" i="10" s="1"/>
  <c r="T76" i="10"/>
  <c r="N64" i="10"/>
  <c r="N76" i="10" s="1"/>
  <c r="J75" i="10"/>
  <c r="G76" i="10"/>
  <c r="I64" i="10"/>
  <c r="I76" i="10" s="1"/>
  <c r="K64" i="10"/>
  <c r="K75" i="10"/>
  <c r="L64" i="10"/>
  <c r="L76" i="10" s="1"/>
  <c r="T75" i="10"/>
  <c r="R64" i="10"/>
  <c r="R76" i="10" s="1"/>
  <c r="D76" i="10"/>
  <c r="N75" i="10"/>
  <c r="K76" i="10"/>
  <c r="M64" i="10"/>
  <c r="M76" i="10" s="1"/>
  <c r="O64" i="10"/>
  <c r="P76" i="10"/>
  <c r="AF6" i="9"/>
  <c r="AE6" i="9"/>
  <c r="AD6" i="9"/>
  <c r="Y7" i="9"/>
  <c r="AG6" i="9"/>
  <c r="AC6" i="9"/>
  <c r="AC151" i="8"/>
  <c r="AA151" i="8"/>
  <c r="Y151" i="8"/>
  <c r="AC150" i="8"/>
  <c r="AA149" i="8"/>
  <c r="Y150" i="8"/>
  <c r="Z149" i="8"/>
  <c r="AD150" i="8"/>
  <c r="AA150" i="8"/>
  <c r="Z150" i="8"/>
  <c r="Y149" i="8"/>
  <c r="AD149" i="8"/>
  <c r="AB149" i="8"/>
  <c r="Z151" i="8"/>
  <c r="AB150" i="8"/>
  <c r="AB141" i="8"/>
  <c r="AD80" i="8"/>
  <c r="Z80" i="8"/>
  <c r="AA80" i="8"/>
  <c r="Y79" i="8"/>
  <c r="AC80" i="8"/>
  <c r="Y80" i="8"/>
  <c r="AB80" i="8"/>
  <c r="AC75" i="8"/>
  <c r="AD72" i="8"/>
  <c r="Z72" i="8"/>
  <c r="AA72" i="8"/>
  <c r="Y71" i="8"/>
  <c r="AC72" i="8"/>
  <c r="Y72" i="8"/>
  <c r="AB72" i="8"/>
  <c r="Y70" i="8"/>
  <c r="AD64" i="8"/>
  <c r="Z64" i="8"/>
  <c r="AB64" i="8"/>
  <c r="AA64" i="8"/>
  <c r="Y62" i="8"/>
  <c r="AC64" i="8"/>
  <c r="AB63" i="8"/>
  <c r="AC63" i="8"/>
  <c r="Y63" i="8"/>
  <c r="Y64" i="8"/>
  <c r="Y60" i="8"/>
  <c r="AC54" i="8"/>
  <c r="Z48" i="8"/>
  <c r="AD48" i="8"/>
  <c r="AA48" i="8"/>
  <c r="AC48" i="8"/>
  <c r="Y48" i="8"/>
  <c r="AB48" i="8"/>
  <c r="Y44" i="8"/>
  <c r="AD36" i="8"/>
  <c r="Z36" i="8"/>
  <c r="AC36" i="8"/>
  <c r="Y36" i="8"/>
  <c r="AA36" i="8"/>
  <c r="Y32" i="8"/>
  <c r="Z143" i="8"/>
  <c r="AD59" i="8"/>
  <c r="Z59" i="8"/>
  <c r="AA59" i="8"/>
  <c r="AB59" i="8"/>
  <c r="Y59" i="8"/>
  <c r="AC59" i="8"/>
  <c r="Y43" i="8"/>
  <c r="Z146" i="8"/>
  <c r="AC196" i="8"/>
  <c r="Y196" i="8"/>
  <c r="AA196" i="8"/>
  <c r="AB196" i="8"/>
  <c r="Z196" i="8"/>
  <c r="AD196" i="8"/>
  <c r="AC213" i="8"/>
  <c r="AA213" i="8"/>
  <c r="Y213" i="8"/>
  <c r="AB213" i="8"/>
  <c r="Z213" i="8"/>
  <c r="AC205" i="8"/>
  <c r="AA205" i="8"/>
  <c r="Y205" i="8"/>
  <c r="AB205" i="8"/>
  <c r="Z205" i="8"/>
  <c r="AA198" i="8"/>
  <c r="AD189" i="8"/>
  <c r="AC212" i="8"/>
  <c r="AA212" i="8"/>
  <c r="Y212" i="8"/>
  <c r="AD212" i="8"/>
  <c r="AB212" i="8"/>
  <c r="AC204" i="8"/>
  <c r="AA204" i="8"/>
  <c r="Y204" i="8"/>
  <c r="AD204" i="8"/>
  <c r="AC203" i="8"/>
  <c r="Z203" i="8"/>
  <c r="Y203" i="8"/>
  <c r="AC195" i="8"/>
  <c r="Y195" i="8"/>
  <c r="AD195" i="8"/>
  <c r="Z195" i="8"/>
  <c r="AB184" i="8"/>
  <c r="AD184" i="8"/>
  <c r="Z184" i="8"/>
  <c r="Y184" i="8"/>
  <c r="AD180" i="8"/>
  <c r="Z179" i="8"/>
  <c r="Y179" i="8"/>
  <c r="AA180" i="8"/>
  <c r="AB179" i="8"/>
  <c r="Y180" i="8"/>
  <c r="AB180" i="8"/>
  <c r="Y189" i="8"/>
  <c r="AD178" i="8"/>
  <c r="Y175" i="8"/>
  <c r="AC175" i="8"/>
  <c r="AA175" i="8"/>
  <c r="Z175" i="8"/>
  <c r="AC169" i="8"/>
  <c r="AB190" i="8"/>
  <c r="AA199" i="8"/>
  <c r="AB178" i="8"/>
  <c r="AB147" i="8"/>
  <c r="AB204" i="8"/>
  <c r="AD186" i="8"/>
  <c r="AD144" i="8"/>
  <c r="AC135" i="8"/>
  <c r="AA135" i="8"/>
  <c r="Y135" i="8"/>
  <c r="AD135" i="8"/>
  <c r="AB133" i="8"/>
  <c r="AC133" i="8"/>
  <c r="AD133" i="8"/>
  <c r="Z132" i="8"/>
  <c r="AD134" i="8"/>
  <c r="Y133" i="8"/>
  <c r="Y134" i="8"/>
  <c r="AC132" i="8"/>
  <c r="AC134" i="8"/>
  <c r="Z134" i="8"/>
  <c r="AA133" i="8"/>
  <c r="AD132" i="8"/>
  <c r="AA134" i="8"/>
  <c r="AB134" i="8"/>
  <c r="AC125" i="8"/>
  <c r="AB195" i="8"/>
  <c r="AC145" i="8"/>
  <c r="AD126" i="8"/>
  <c r="AC79" i="8"/>
  <c r="AD76" i="8"/>
  <c r="Z76" i="8"/>
  <c r="AB76" i="8"/>
  <c r="AD75" i="8"/>
  <c r="AA74" i="8"/>
  <c r="Y75" i="8"/>
  <c r="AC76" i="8"/>
  <c r="AB75" i="8"/>
  <c r="Y76" i="8"/>
  <c r="Y74" i="8"/>
  <c r="AC71" i="8"/>
  <c r="AD68" i="8"/>
  <c r="Z68" i="8"/>
  <c r="AB68" i="8"/>
  <c r="AA68" i="8"/>
  <c r="Y67" i="8"/>
  <c r="AC68" i="8"/>
  <c r="Y68" i="8"/>
  <c r="Y66" i="8"/>
  <c r="AC62" i="8"/>
  <c r="AD56" i="8"/>
  <c r="Z56" i="8"/>
  <c r="AA56" i="8"/>
  <c r="Y54" i="8"/>
  <c r="AC56" i="8"/>
  <c r="Y56" i="8"/>
  <c r="Y52" i="8"/>
  <c r="AC46" i="8"/>
  <c r="AD40" i="8"/>
  <c r="Z40" i="8"/>
  <c r="AB40" i="8"/>
  <c r="AC40" i="8"/>
  <c r="Y40" i="8"/>
  <c r="AA40" i="8"/>
  <c r="AC34" i="8"/>
  <c r="AA114" i="8"/>
  <c r="Z114" i="8"/>
  <c r="AB113" i="8"/>
  <c r="AB114" i="8"/>
  <c r="AC114" i="8"/>
  <c r="Y113" i="8"/>
  <c r="Y114" i="8"/>
  <c r="AA113" i="8"/>
  <c r="AD114" i="8"/>
  <c r="Z113" i="8"/>
  <c r="AA77" i="8"/>
  <c r="AC57" i="8"/>
  <c r="AB109" i="8"/>
  <c r="AC22" i="8"/>
  <c r="AC199" i="8"/>
  <c r="AC61" i="8"/>
  <c r="AC43" i="8"/>
  <c r="AD77" i="8"/>
  <c r="AD21" i="8"/>
  <c r="AB60" i="8"/>
  <c r="AB23" i="8"/>
  <c r="AA112" i="8"/>
  <c r="AA111" i="8"/>
  <c r="AC109" i="8"/>
  <c r="Z101" i="8"/>
  <c r="Z103" i="8"/>
  <c r="Z105" i="8"/>
  <c r="Y112" i="8"/>
  <c r="Y110" i="8"/>
  <c r="AB102" i="8"/>
  <c r="Y106" i="8"/>
  <c r="Z110" i="8"/>
  <c r="Y102" i="8"/>
  <c r="Z106" i="8"/>
  <c r="Z108" i="8"/>
  <c r="Z102" i="8"/>
  <c r="AC112" i="8"/>
  <c r="AC111" i="8"/>
  <c r="AB112" i="8"/>
  <c r="Z112" i="8"/>
  <c r="Z111" i="8"/>
  <c r="AC110" i="8"/>
  <c r="AB110" i="8"/>
  <c r="AD109" i="8"/>
  <c r="AB106" i="8"/>
  <c r="AD111" i="8"/>
  <c r="AA103" i="8"/>
  <c r="Z104" i="8"/>
  <c r="AD51" i="8"/>
  <c r="Z51" i="8"/>
  <c r="AA51" i="8"/>
  <c r="AB51" i="8"/>
  <c r="AB31" i="8"/>
  <c r="AD25" i="8"/>
  <c r="AB15" i="8"/>
  <c r="AD15" i="8"/>
  <c r="Y15" i="8"/>
  <c r="AA15" i="8"/>
  <c r="AB130" i="8"/>
  <c r="Y17" i="8"/>
  <c r="AD202" i="8"/>
  <c r="AB197" i="8"/>
  <c r="AD215" i="8"/>
  <c r="AD211" i="8"/>
  <c r="AD207" i="8"/>
  <c r="AC202" i="8"/>
  <c r="Y202" i="8"/>
  <c r="AB202" i="8"/>
  <c r="AD198" i="8"/>
  <c r="AB201" i="8"/>
  <c r="AD197" i="8"/>
  <c r="AA202" i="8"/>
  <c r="Z202" i="8"/>
  <c r="AD201" i="8"/>
  <c r="AC194" i="8"/>
  <c r="Y194" i="8"/>
  <c r="Y193" i="8"/>
  <c r="AD192" i="8"/>
  <c r="AB192" i="8"/>
  <c r="AA193" i="8"/>
  <c r="Z193" i="8"/>
  <c r="AB193" i="8"/>
  <c r="Z192" i="8"/>
  <c r="Z194" i="8"/>
  <c r="AB194" i="8"/>
  <c r="AA192" i="8"/>
  <c r="AD216" i="8"/>
  <c r="AD218" i="8"/>
  <c r="AB218" i="8"/>
  <c r="Z217" i="8"/>
  <c r="AB216" i="8"/>
  <c r="AC211" i="8"/>
  <c r="AA211" i="8"/>
  <c r="Y211" i="8"/>
  <c r="AB211" i="8"/>
  <c r="AD208" i="8"/>
  <c r="AD210" i="8"/>
  <c r="Z209" i="8"/>
  <c r="Z211" i="8"/>
  <c r="AD203" i="8"/>
  <c r="AA195" i="8"/>
  <c r="AD199" i="8"/>
  <c r="AD193" i="8"/>
  <c r="AC185" i="8"/>
  <c r="Y185" i="8"/>
  <c r="AA185" i="8"/>
  <c r="Z186" i="8"/>
  <c r="Y186" i="8"/>
  <c r="AD185" i="8"/>
  <c r="AA183" i="8"/>
  <c r="Z183" i="8"/>
  <c r="AB183" i="8"/>
  <c r="AC183" i="8"/>
  <c r="Y183" i="8"/>
  <c r="AC184" i="8"/>
  <c r="AC177" i="8"/>
  <c r="AB207" i="8"/>
  <c r="AB186" i="8"/>
  <c r="AD175" i="8"/>
  <c r="AB159" i="8"/>
  <c r="AB143" i="8"/>
  <c r="AC193" i="8"/>
  <c r="AA154" i="8"/>
  <c r="AD131" i="8"/>
  <c r="AB124" i="8"/>
  <c r="AD115" i="8"/>
  <c r="Z180" i="8"/>
  <c r="AD157" i="8"/>
  <c r="AC148" i="8"/>
  <c r="Y148" i="8"/>
  <c r="AA148" i="8"/>
  <c r="AB140" i="8"/>
  <c r="AB144" i="8"/>
  <c r="AB148" i="8"/>
  <c r="AA142" i="8"/>
  <c r="Z147" i="8"/>
  <c r="Y142" i="8"/>
  <c r="Y146" i="8"/>
  <c r="Z141" i="8"/>
  <c r="Z144" i="8"/>
  <c r="AB138" i="8"/>
  <c r="AB146" i="8"/>
  <c r="Z148" i="8"/>
  <c r="AD142" i="8"/>
  <c r="AD145" i="8"/>
  <c r="AD148" i="8"/>
  <c r="AB142" i="8"/>
  <c r="Z137" i="8"/>
  <c r="AA131" i="8"/>
  <c r="Y131" i="8"/>
  <c r="AC131" i="8"/>
  <c r="Z131" i="8"/>
  <c r="Z122" i="8"/>
  <c r="AD107" i="8"/>
  <c r="AC94" i="8"/>
  <c r="AD88" i="8"/>
  <c r="Z88" i="8"/>
  <c r="AA87" i="8"/>
  <c r="AB88" i="8"/>
  <c r="Z87" i="8"/>
  <c r="AC87" i="8"/>
  <c r="Y86" i="8"/>
  <c r="AB87" i="8"/>
  <c r="Y88" i="8"/>
  <c r="Y87" i="8"/>
  <c r="AC88" i="8"/>
  <c r="Y84" i="8"/>
  <c r="AC157" i="8"/>
  <c r="AC141" i="8"/>
  <c r="AB122" i="8"/>
  <c r="AB105" i="8"/>
  <c r="AB83" i="8"/>
  <c r="AD81" i="8"/>
  <c r="AD73" i="8"/>
  <c r="AC65" i="8"/>
  <c r="AB54" i="8"/>
  <c r="AB50" i="8"/>
  <c r="AD38" i="8"/>
  <c r="Z38" i="8"/>
  <c r="AA38" i="8"/>
  <c r="AC38" i="8"/>
  <c r="Y38" i="8"/>
  <c r="AB38" i="8"/>
  <c r="AD112" i="8"/>
  <c r="AA78" i="8"/>
  <c r="Y51" i="8"/>
  <c r="AD33" i="8"/>
  <c r="Z33" i="8"/>
  <c r="AA33" i="8"/>
  <c r="AC32" i="8"/>
  <c r="Z32" i="8"/>
  <c r="AA31" i="8"/>
  <c r="Y33" i="8"/>
  <c r="AB33" i="8"/>
  <c r="AC33" i="8"/>
  <c r="AB32" i="8"/>
  <c r="AB101" i="8"/>
  <c r="Z85" i="8"/>
  <c r="AD85" i="8"/>
  <c r="AC84" i="8"/>
  <c r="AB85" i="8"/>
  <c r="Y83" i="8"/>
  <c r="Y85" i="8"/>
  <c r="AA85" i="8"/>
  <c r="AC85" i="8"/>
  <c r="AA83" i="8"/>
  <c r="AD20" i="8"/>
  <c r="AD171" i="8"/>
  <c r="AD151" i="8"/>
  <c r="Z135" i="8"/>
  <c r="Y104" i="8"/>
  <c r="AC55" i="8"/>
  <c r="AA20" i="8"/>
  <c r="AD26" i="8"/>
  <c r="AC21" i="8"/>
  <c r="AD174" i="8"/>
  <c r="AB56" i="8"/>
  <c r="Y111" i="8"/>
  <c r="Z28" i="8"/>
  <c r="AA130" i="8"/>
  <c r="AC128" i="8"/>
  <c r="Z127" i="8"/>
  <c r="AC127" i="8"/>
  <c r="AA129" i="8"/>
  <c r="AD129" i="8"/>
  <c r="AC126" i="8"/>
  <c r="Z128" i="8"/>
  <c r="Y129" i="8"/>
  <c r="Z126" i="8"/>
  <c r="AD127" i="8"/>
  <c r="AD128" i="8"/>
  <c r="AC129" i="8"/>
  <c r="Z130" i="8"/>
  <c r="AA127" i="8"/>
  <c r="AB129" i="8"/>
  <c r="Y130" i="8"/>
  <c r="AD130" i="8"/>
  <c r="AB127" i="8"/>
  <c r="AD61" i="8"/>
  <c r="Z61" i="8"/>
  <c r="AA61" i="8"/>
  <c r="Y61" i="8"/>
  <c r="AC60" i="8"/>
  <c r="AB61" i="8"/>
  <c r="AB210" i="8"/>
  <c r="Y78" i="8"/>
  <c r="AC67" i="8"/>
  <c r="AA24" i="8"/>
  <c r="AD24" i="8"/>
  <c r="Z24" i="8"/>
  <c r="Y22" i="8"/>
  <c r="AC24" i="8"/>
  <c r="Y24" i="8"/>
  <c r="AB24" i="8"/>
  <c r="Y21" i="8"/>
  <c r="AA22" i="8"/>
  <c r="AD22" i="8"/>
  <c r="AD147" i="8"/>
  <c r="AC51" i="8"/>
  <c r="AD39" i="8"/>
  <c r="Z39" i="8"/>
  <c r="AB39" i="8"/>
  <c r="AC39" i="8"/>
  <c r="Y39" i="8"/>
  <c r="AA39" i="8"/>
  <c r="Y31" i="8"/>
  <c r="AA21" i="8"/>
  <c r="AC18" i="8"/>
  <c r="Z15" i="8"/>
  <c r="AB53" i="8"/>
  <c r="Y29" i="8"/>
  <c r="AC15" i="8"/>
  <c r="AB14" i="8"/>
  <c r="Z14" i="8"/>
  <c r="AD14" i="8"/>
  <c r="Y14" i="8"/>
  <c r="AA14" i="8"/>
  <c r="AC28" i="8"/>
  <c r="AD19" i="8"/>
  <c r="AD47" i="8"/>
  <c r="Z47" i="8"/>
  <c r="AB47" i="8"/>
  <c r="AB43" i="8"/>
  <c r="AA43" i="8"/>
  <c r="AA45" i="8"/>
  <c r="Y46" i="8"/>
  <c r="Y47" i="8"/>
  <c r="AA47" i="8"/>
  <c r="AA46" i="8"/>
  <c r="AB30" i="8"/>
  <c r="AA30" i="8"/>
  <c r="Y26" i="8"/>
  <c r="AK20" i="8"/>
  <c r="AB77" i="8"/>
  <c r="Z16" i="8"/>
  <c r="AA102" i="8"/>
  <c r="Y28" i="8"/>
  <c r="AA19" i="8"/>
  <c r="AB52" i="8"/>
  <c r="AB42" i="8"/>
  <c r="Z200" i="8"/>
  <c r="AD213" i="8"/>
  <c r="AD209" i="8"/>
  <c r="AD205" i="8"/>
  <c r="AA197" i="8"/>
  <c r="Z190" i="8"/>
  <c r="AB215" i="8"/>
  <c r="Z207" i="8"/>
  <c r="AB200" i="8"/>
  <c r="Y191" i="8"/>
  <c r="AC191" i="8"/>
  <c r="Z191" i="8"/>
  <c r="AA188" i="8"/>
  <c r="AB191" i="8"/>
  <c r="AD191" i="8"/>
  <c r="AD188" i="8"/>
  <c r="Z188" i="8"/>
  <c r="AC188" i="8"/>
  <c r="AA178" i="8"/>
  <c r="AC214" i="8"/>
  <c r="AA214" i="8"/>
  <c r="Y214" i="8"/>
  <c r="AB214" i="8"/>
  <c r="AD214" i="8"/>
  <c r="AC206" i="8"/>
  <c r="AA206" i="8"/>
  <c r="Y206" i="8"/>
  <c r="AD206" i="8"/>
  <c r="AB206" i="8"/>
  <c r="AB189" i="8"/>
  <c r="AB185" i="8"/>
  <c r="Y181" i="8"/>
  <c r="AA203" i="8"/>
  <c r="AC180" i="8"/>
  <c r="AC176" i="8"/>
  <c r="Y170" i="8"/>
  <c r="AC170" i="8"/>
  <c r="AA170" i="8"/>
  <c r="AD170" i="8"/>
  <c r="AB170" i="8"/>
  <c r="AA166" i="8"/>
  <c r="Y166" i="8"/>
  <c r="AD166" i="8"/>
  <c r="Z166" i="8"/>
  <c r="AB166" i="8"/>
  <c r="AC161" i="8"/>
  <c r="AB160" i="8"/>
  <c r="AA160" i="8"/>
  <c r="AD161" i="8"/>
  <c r="Z161" i="8"/>
  <c r="AB161" i="8"/>
  <c r="Z160" i="8"/>
  <c r="AA191" i="8"/>
  <c r="Z181" i="8"/>
  <c r="AB167" i="8"/>
  <c r="AB151" i="8"/>
  <c r="AB135" i="8"/>
  <c r="AD104" i="8"/>
  <c r="AD194" i="8"/>
  <c r="AD160" i="8"/>
  <c r="AA146" i="8"/>
  <c r="AD108" i="8"/>
  <c r="Y164" i="8"/>
  <c r="Z153" i="8"/>
  <c r="AD141" i="8"/>
  <c r="Z133" i="8"/>
  <c r="AC124" i="8"/>
  <c r="AA104" i="8"/>
  <c r="Y96" i="8"/>
  <c r="AA96" i="8"/>
  <c r="AC96" i="8"/>
  <c r="Z96" i="8"/>
  <c r="Y92" i="8"/>
  <c r="AC86" i="8"/>
  <c r="Y154" i="8"/>
  <c r="AC149" i="8"/>
  <c r="AB131" i="8"/>
  <c r="AA119" i="8"/>
  <c r="AA118" i="8"/>
  <c r="Z119" i="8"/>
  <c r="AB119" i="8"/>
  <c r="Y118" i="8"/>
  <c r="AD119" i="8"/>
  <c r="Z118" i="8"/>
  <c r="AB118" i="8"/>
  <c r="Y119" i="8"/>
  <c r="Z115" i="8"/>
  <c r="AA89" i="8"/>
  <c r="Z91" i="8"/>
  <c r="AD91" i="8"/>
  <c r="AB91" i="8"/>
  <c r="AA91" i="8"/>
  <c r="AC91" i="8"/>
  <c r="Y91" i="8"/>
  <c r="AC77" i="8"/>
  <c r="AC69" i="8"/>
  <c r="AB58" i="8"/>
  <c r="AC45" i="8"/>
  <c r="AC42" i="8"/>
  <c r="AA34" i="8"/>
  <c r="AG20" i="8"/>
  <c r="AC113" i="8"/>
  <c r="Z95" i="8"/>
  <c r="AB95" i="8"/>
  <c r="AC95" i="8"/>
  <c r="AB92" i="8"/>
  <c r="AB93" i="8"/>
  <c r="Y95" i="8"/>
  <c r="Y94" i="8"/>
  <c r="AA95" i="8"/>
  <c r="AD95" i="8"/>
  <c r="AA27" i="8"/>
  <c r="Z170" i="8"/>
  <c r="AB74" i="8"/>
  <c r="AB22" i="8"/>
  <c r="AH20" i="8"/>
  <c r="AC162" i="8"/>
  <c r="AD143" i="8"/>
  <c r="AB121" i="8"/>
  <c r="AA76" i="8"/>
  <c r="AC47" i="8"/>
  <c r="AD35" i="8"/>
  <c r="Z35" i="8"/>
  <c r="AC35" i="8"/>
  <c r="Y35" i="8"/>
  <c r="AA35" i="8"/>
  <c r="Y34" i="8"/>
  <c r="AB35" i="8"/>
  <c r="Y128" i="8"/>
  <c r="Y89" i="8"/>
  <c r="Z30" i="8"/>
  <c r="AC26" i="8"/>
  <c r="AA25" i="8"/>
  <c r="AA26" i="8"/>
  <c r="AC25" i="8"/>
  <c r="AD27" i="8"/>
  <c r="Y25" i="8"/>
  <c r="Y27" i="8"/>
  <c r="Z27" i="8"/>
  <c r="AB25" i="8"/>
  <c r="Z26" i="8"/>
  <c r="AC27" i="8"/>
  <c r="Z20" i="8"/>
  <c r="AD87" i="8"/>
  <c r="AB45" i="8"/>
  <c r="AC29" i="8"/>
  <c r="Z19" i="8"/>
  <c r="AB175" i="8"/>
  <c r="Z25" i="8"/>
  <c r="AB96" i="8"/>
  <c r="AB26" i="8"/>
  <c r="Y30" i="8"/>
  <c r="AB27" i="8"/>
  <c r="Y23" i="8"/>
  <c r="AC19" i="8"/>
  <c r="AA17" i="8"/>
  <c r="Z23" i="8"/>
  <c r="AB36" i="8"/>
  <c r="AB18" i="8"/>
  <c r="Y177" i="8"/>
  <c r="AA177" i="8"/>
  <c r="Y174" i="8"/>
  <c r="AC174" i="8"/>
  <c r="AA174" i="8"/>
  <c r="AA165" i="8"/>
  <c r="AB158" i="8"/>
  <c r="AD173" i="8"/>
  <c r="Z168" i="8"/>
  <c r="Z123" i="8"/>
  <c r="AD165" i="8"/>
  <c r="Z157" i="8"/>
  <c r="Y125" i="8"/>
  <c r="AC123" i="8"/>
  <c r="AD121" i="8"/>
  <c r="AC165" i="8"/>
  <c r="AC121" i="8"/>
  <c r="Y100" i="8"/>
  <c r="Y49" i="8"/>
  <c r="AD37" i="8"/>
  <c r="Z37" i="8"/>
  <c r="AB177" i="8"/>
  <c r="AD158" i="8"/>
  <c r="Z171" i="8"/>
  <c r="AD159" i="8"/>
  <c r="AD55" i="8"/>
  <c r="Z55" i="8"/>
  <c r="AA55" i="8"/>
  <c r="AA50" i="8"/>
  <c r="AB17" i="8"/>
  <c r="AA18" i="8"/>
  <c r="Z125" i="8"/>
  <c r="AA98" i="8"/>
  <c r="AB19" i="8"/>
  <c r="Y16" i="8"/>
  <c r="Y107" i="8"/>
  <c r="AC17" i="8"/>
  <c r="AB199" i="8"/>
  <c r="Z215" i="8"/>
  <c r="AC200" i="8"/>
  <c r="Y200" i="8"/>
  <c r="AC192" i="8"/>
  <c r="Y192" i="8"/>
  <c r="AC217" i="8"/>
  <c r="AA217" i="8"/>
  <c r="Y217" i="8"/>
  <c r="AC209" i="8"/>
  <c r="AA209" i="8"/>
  <c r="Y209" i="8"/>
  <c r="Z189" i="8"/>
  <c r="AA182" i="8"/>
  <c r="AC218" i="8"/>
  <c r="AA218" i="8"/>
  <c r="Y218" i="8"/>
  <c r="AC210" i="8"/>
  <c r="AA210" i="8"/>
  <c r="Y210" i="8"/>
  <c r="AC197" i="8"/>
  <c r="Y197" i="8"/>
  <c r="AC187" i="8"/>
  <c r="AA179" i="8"/>
  <c r="AB209" i="8"/>
  <c r="AD190" i="8"/>
  <c r="AC179" i="8"/>
  <c r="Y172" i="8"/>
  <c r="AC172" i="8"/>
  <c r="AA172" i="8"/>
  <c r="AA168" i="8"/>
  <c r="AA164" i="8"/>
  <c r="Z197" i="8"/>
  <c r="AA187" i="8"/>
  <c r="AD187" i="8"/>
  <c r="Z185" i="8"/>
  <c r="AD179" i="8"/>
  <c r="Z177" i="8"/>
  <c r="AB174" i="8"/>
  <c r="AB169" i="8"/>
  <c r="AB165" i="8"/>
  <c r="AB157" i="8"/>
  <c r="AB153" i="8"/>
  <c r="AB145" i="8"/>
  <c r="AB137" i="8"/>
  <c r="AD105" i="8"/>
  <c r="AD103" i="8"/>
  <c r="AD101" i="8"/>
  <c r="AD99" i="8"/>
  <c r="AD97" i="8"/>
  <c r="AA189" i="8"/>
  <c r="AC167" i="8"/>
  <c r="AC163" i="8"/>
  <c r="Y159" i="8"/>
  <c r="AC143" i="8"/>
  <c r="AA143" i="8"/>
  <c r="Y143" i="8"/>
  <c r="AD136" i="8"/>
  <c r="AA126" i="8"/>
  <c r="AD124" i="8"/>
  <c r="Z169" i="8"/>
  <c r="Z165" i="8"/>
  <c r="AC156" i="8"/>
  <c r="Y156" i="8"/>
  <c r="AA156" i="8"/>
  <c r="Z145" i="8"/>
  <c r="AC140" i="8"/>
  <c r="Y140" i="8"/>
  <c r="AA140" i="8"/>
  <c r="AC136" i="8"/>
  <c r="Y136" i="8"/>
  <c r="AA136" i="8"/>
  <c r="Y132" i="8"/>
  <c r="AA132" i="8"/>
  <c r="AB126" i="8"/>
  <c r="AA123" i="8"/>
  <c r="Z121" i="8"/>
  <c r="AC108" i="8"/>
  <c r="AA105" i="8"/>
  <c r="AC102" i="8"/>
  <c r="AC98" i="8"/>
  <c r="AD92" i="8"/>
  <c r="Z92" i="8"/>
  <c r="AC90" i="8"/>
  <c r="AD84" i="8"/>
  <c r="Z84" i="8"/>
  <c r="Y165" i="8"/>
  <c r="Y157" i="8"/>
  <c r="Y153" i="8"/>
  <c r="Y145" i="8"/>
  <c r="Y141" i="8"/>
  <c r="AA137" i="8"/>
  <c r="AD120" i="8"/>
  <c r="AB108" i="8"/>
  <c r="AB98" i="8"/>
  <c r="AA73" i="8"/>
  <c r="Z82" i="8"/>
  <c r="AD82" i="8"/>
  <c r="AC81" i="8"/>
  <c r="AD78" i="8"/>
  <c r="Z78" i="8"/>
  <c r="Z74" i="8"/>
  <c r="AD74" i="8"/>
  <c r="AC73" i="8"/>
  <c r="AD70" i="8"/>
  <c r="Z70" i="8"/>
  <c r="AB70" i="8"/>
  <c r="AA70" i="8"/>
  <c r="AD66" i="8"/>
  <c r="Z66" i="8"/>
  <c r="AB66" i="8"/>
  <c r="AA66" i="8"/>
  <c r="AD60" i="8"/>
  <c r="Z60" i="8"/>
  <c r="AA60" i="8"/>
  <c r="AC58" i="8"/>
  <c r="AD52" i="8"/>
  <c r="Z52" i="8"/>
  <c r="AC50" i="8"/>
  <c r="AD44" i="8"/>
  <c r="Z44" i="8"/>
  <c r="AD32" i="8"/>
  <c r="AM20" i="8"/>
  <c r="AA92" i="8"/>
  <c r="AB86" i="8"/>
  <c r="Y55" i="8"/>
  <c r="AA29" i="8"/>
  <c r="Y37" i="8"/>
  <c r="AA162" i="8"/>
  <c r="Z158" i="8"/>
  <c r="Z142" i="8"/>
  <c r="Z93" i="8"/>
  <c r="AD93" i="8"/>
  <c r="AB78" i="8"/>
  <c r="AC142" i="8"/>
  <c r="AB123" i="8"/>
  <c r="AA84" i="8"/>
  <c r="AC53" i="8"/>
  <c r="AC49" i="8"/>
  <c r="AD41" i="8"/>
  <c r="Z41" i="8"/>
  <c r="AC37" i="8"/>
  <c r="AA128" i="8"/>
  <c r="Y127" i="8"/>
  <c r="AC103" i="8"/>
  <c r="Z89" i="8"/>
  <c r="AD89" i="8"/>
  <c r="AD23" i="8"/>
  <c r="AB49" i="8"/>
  <c r="AB41" i="8"/>
  <c r="AD28" i="8"/>
  <c r="AB20" i="8"/>
  <c r="AD16" i="8"/>
  <c r="Y108" i="8"/>
  <c r="AB29" i="8"/>
  <c r="AD18" i="8"/>
  <c r="AD53" i="8"/>
  <c r="Z53" i="8"/>
  <c r="AA53" i="8"/>
  <c r="AD49" i="8"/>
  <c r="Z49" i="8"/>
  <c r="AB34" i="8"/>
  <c r="AD43" i="8"/>
  <c r="Z43" i="8"/>
  <c r="AB28" i="8"/>
  <c r="Y18" i="8"/>
  <c r="AA23" i="8"/>
  <c r="AC23" i="8"/>
  <c r="Y20" i="8"/>
  <c r="AD17" i="8"/>
  <c r="AA16" i="8"/>
  <c r="Z174" i="8"/>
  <c r="AJ20" i="8"/>
  <c r="Y99" i="8"/>
  <c r="Z18" i="8"/>
  <c r="AB44" i="8"/>
  <c r="AB16" i="8"/>
  <c r="Z21" i="8"/>
  <c r="AA169" i="8"/>
  <c r="AC159" i="8"/>
  <c r="Y173" i="8"/>
  <c r="AC173" i="8"/>
  <c r="AA173" i="8"/>
  <c r="AD177" i="8"/>
  <c r="AB162" i="8"/>
  <c r="AB154" i="8"/>
  <c r="AA159" i="8"/>
  <c r="Z164" i="8"/>
  <c r="AC155" i="8"/>
  <c r="AA155" i="8"/>
  <c r="Y155" i="8"/>
  <c r="AC139" i="8"/>
  <c r="AA139" i="8"/>
  <c r="Y139" i="8"/>
  <c r="AA125" i="8"/>
  <c r="AA124" i="8"/>
  <c r="AA117" i="8"/>
  <c r="AD169" i="8"/>
  <c r="AC152" i="8"/>
  <c r="Y152" i="8"/>
  <c r="AA152" i="8"/>
  <c r="AC115" i="8"/>
  <c r="AA115" i="8"/>
  <c r="Z90" i="8"/>
  <c r="AD90" i="8"/>
  <c r="Y158" i="8"/>
  <c r="Y138" i="8"/>
  <c r="Y137" i="8"/>
  <c r="Y121" i="8"/>
  <c r="Z81" i="8"/>
  <c r="Z77" i="8"/>
  <c r="Z73" i="8"/>
  <c r="AB73" i="8"/>
  <c r="AD69" i="8"/>
  <c r="Z69" i="8"/>
  <c r="AB69" i="8"/>
  <c r="AA69" i="8"/>
  <c r="AD65" i="8"/>
  <c r="Z65" i="8"/>
  <c r="AB65" i="8"/>
  <c r="AA65" i="8"/>
  <c r="AD58" i="8"/>
  <c r="Z58" i="8"/>
  <c r="AA58" i="8"/>
  <c r="AD50" i="8"/>
  <c r="Z50" i="8"/>
  <c r="AD42" i="8"/>
  <c r="Z42" i="8"/>
  <c r="AC41" i="8"/>
  <c r="Y124" i="8"/>
  <c r="Z117" i="8"/>
  <c r="Z155" i="8"/>
  <c r="AA138" i="8"/>
  <c r="AA49" i="8"/>
  <c r="AB120" i="8"/>
  <c r="Y123" i="8"/>
  <c r="AD31" i="8"/>
  <c r="Z31" i="8"/>
  <c r="AB57" i="8"/>
  <c r="AD125" i="8"/>
  <c r="Z22" i="8"/>
  <c r="AC20" i="8"/>
  <c r="AC198" i="8"/>
  <c r="Y198" i="8"/>
  <c r="AC190" i="8"/>
  <c r="Y190" i="8"/>
  <c r="Y188" i="8"/>
  <c r="AC215" i="8"/>
  <c r="AA215" i="8"/>
  <c r="Y215" i="8"/>
  <c r="AC207" i="8"/>
  <c r="AA207" i="8"/>
  <c r="Y207" i="8"/>
  <c r="AC201" i="8"/>
  <c r="Y201" i="8"/>
  <c r="AB188" i="8"/>
  <c r="AC216" i="8"/>
  <c r="AA216" i="8"/>
  <c r="Y216" i="8"/>
  <c r="AC208" i="8"/>
  <c r="AA208" i="8"/>
  <c r="Y208" i="8"/>
  <c r="AA201" i="8"/>
  <c r="Y187" i="8"/>
  <c r="AC181" i="8"/>
  <c r="AC189" i="8"/>
  <c r="AC182" i="8"/>
  <c r="Y182" i="8"/>
  <c r="Y178" i="8"/>
  <c r="AC178" i="8"/>
  <c r="Y176" i="8"/>
  <c r="AA176" i="8"/>
  <c r="AA167" i="8"/>
  <c r="AA163" i="8"/>
  <c r="AA200" i="8"/>
  <c r="AA181" i="8"/>
  <c r="Y171" i="8"/>
  <c r="AC171" i="8"/>
  <c r="AA171" i="8"/>
  <c r="Z187" i="8"/>
  <c r="AD181" i="8"/>
  <c r="AB176" i="8"/>
  <c r="AD172" i="8"/>
  <c r="AB168" i="8"/>
  <c r="AB164" i="8"/>
  <c r="AB156" i="8"/>
  <c r="AB152" i="8"/>
  <c r="AB136" i="8"/>
  <c r="AB208" i="8"/>
  <c r="AB171" i="8"/>
  <c r="Z99" i="8"/>
  <c r="Z97" i="8"/>
  <c r="AB187" i="8"/>
  <c r="Z178" i="8"/>
  <c r="Y167" i="8"/>
  <c r="Y163" i="8"/>
  <c r="AD156" i="8"/>
  <c r="Z152" i="8"/>
  <c r="AC147" i="8"/>
  <c r="AA147" i="8"/>
  <c r="Y147" i="8"/>
  <c r="AD140" i="8"/>
  <c r="Z136" i="8"/>
  <c r="AC117" i="8"/>
  <c r="Z124" i="8"/>
  <c r="Z116" i="8"/>
  <c r="AA109" i="8"/>
  <c r="Z107" i="8"/>
  <c r="AC168" i="8"/>
  <c r="AC164" i="8"/>
  <c r="AC160" i="8"/>
  <c r="AD153" i="8"/>
  <c r="AC144" i="8"/>
  <c r="Y144" i="8"/>
  <c r="AA144" i="8"/>
  <c r="AD137" i="8"/>
  <c r="AB125" i="8"/>
  <c r="AD122" i="8"/>
  <c r="AC107" i="8"/>
  <c r="AA107" i="8"/>
  <c r="AB104" i="8"/>
  <c r="AA101" i="8"/>
  <c r="AA97" i="8"/>
  <c r="Z94" i="8"/>
  <c r="AC92" i="8"/>
  <c r="Y90" i="8"/>
  <c r="AD86" i="8"/>
  <c r="Z86" i="8"/>
  <c r="AD176" i="8"/>
  <c r="Y169" i="8"/>
  <c r="AA157" i="8"/>
  <c r="AA153" i="8"/>
  <c r="AA145" i="8"/>
  <c r="AA141" i="8"/>
  <c r="AC137" i="8"/>
  <c r="AA122" i="8"/>
  <c r="Z120" i="8"/>
  <c r="AB99" i="8"/>
  <c r="AA106" i="8"/>
  <c r="AA81" i="8"/>
  <c r="AB90" i="8"/>
  <c r="Z83" i="8"/>
  <c r="AD83" i="8"/>
  <c r="AC82" i="8"/>
  <c r="Y81" i="8"/>
  <c r="Z79" i="8"/>
  <c r="AA79" i="8"/>
  <c r="AC78" i="8"/>
  <c r="Y77" i="8"/>
  <c r="Z75" i="8"/>
  <c r="AC74" i="8"/>
  <c r="Y73" i="8"/>
  <c r="Z71" i="8"/>
  <c r="AB71" i="8"/>
  <c r="AA71" i="8"/>
  <c r="AC70" i="8"/>
  <c r="Y69" i="8"/>
  <c r="AD67" i="8"/>
  <c r="Z67" i="8"/>
  <c r="AB67" i="8"/>
  <c r="AA67" i="8"/>
  <c r="AC66" i="8"/>
  <c r="Y65" i="8"/>
  <c r="AD62" i="8"/>
  <c r="Z62" i="8"/>
  <c r="AA62" i="8"/>
  <c r="Y58" i="8"/>
  <c r="AD54" i="8"/>
  <c r="Z54" i="8"/>
  <c r="AA54" i="8"/>
  <c r="AC52" i="8"/>
  <c r="Y50" i="8"/>
  <c r="Z46" i="8"/>
  <c r="AD46" i="8"/>
  <c r="AC44" i="8"/>
  <c r="Y42" i="8"/>
  <c r="AA28" i="8"/>
  <c r="AD34" i="8"/>
  <c r="Z34" i="8"/>
  <c r="AI20" i="8"/>
  <c r="AB116" i="8"/>
  <c r="Y101" i="8"/>
  <c r="Y103" i="8"/>
  <c r="AB79" i="8"/>
  <c r="AA82" i="8"/>
  <c r="AD57" i="8"/>
  <c r="Z57" i="8"/>
  <c r="AA57" i="8"/>
  <c r="Y53" i="8"/>
  <c r="Y45" i="8"/>
  <c r="AD182" i="8"/>
  <c r="AD162" i="8"/>
  <c r="AD154" i="8"/>
  <c r="AD146" i="8"/>
  <c r="AD138" i="8"/>
  <c r="AA120" i="8"/>
  <c r="AA116" i="8"/>
  <c r="Y116" i="8"/>
  <c r="AA110" i="8"/>
  <c r="AC101" i="8"/>
  <c r="AC93" i="8"/>
  <c r="AA75" i="8"/>
  <c r="AB84" i="8"/>
  <c r="AL20" i="8"/>
  <c r="Y199" i="8"/>
  <c r="AB173" i="8"/>
  <c r="Z167" i="8"/>
  <c r="Z163" i="8"/>
  <c r="AC158" i="8"/>
  <c r="AC154" i="8"/>
  <c r="AC146" i="8"/>
  <c r="AD139" i="8"/>
  <c r="AB132" i="8"/>
  <c r="AA121" i="8"/>
  <c r="Y57" i="8"/>
  <c r="AA41" i="8"/>
  <c r="AA37" i="8"/>
  <c r="Y41" i="8"/>
  <c r="AC31" i="8"/>
  <c r="Y126" i="8"/>
  <c r="AA93" i="8"/>
  <c r="AC89" i="8"/>
  <c r="AD79" i="8"/>
  <c r="AD71" i="8"/>
  <c r="AD30" i="8"/>
  <c r="AN20" i="8"/>
  <c r="Z109" i="8"/>
  <c r="AB62" i="8"/>
  <c r="AB55" i="8"/>
  <c r="Z29" i="8"/>
  <c r="Y109" i="8"/>
  <c r="AC97" i="8"/>
  <c r="AB117" i="8"/>
  <c r="AB89" i="8"/>
  <c r="AD63" i="8"/>
  <c r="Z63" i="8"/>
  <c r="AA63" i="8"/>
  <c r="AA52" i="8"/>
  <c r="AD45" i="8"/>
  <c r="Z45" i="8"/>
  <c r="AA42" i="8"/>
  <c r="AA32" i="8"/>
  <c r="AC30" i="8"/>
  <c r="AD29" i="8"/>
  <c r="AC16" i="8"/>
  <c r="AB21" i="8"/>
  <c r="Z17" i="8"/>
  <c r="AB172" i="8"/>
  <c r="Y105" i="8"/>
  <c r="AB107" i="8"/>
  <c r="Y97" i="8"/>
  <c r="AB46" i="8"/>
  <c r="Y8" i="9" l="1"/>
  <c r="AG7" i="9"/>
  <c r="AC7" i="9"/>
  <c r="AF7" i="9"/>
  <c r="AE7" i="9"/>
  <c r="AD7" i="9"/>
  <c r="AO20" i="8"/>
  <c r="AQ20" i="8" s="1"/>
  <c r="AD8" i="9" l="1"/>
  <c r="Y9" i="9"/>
  <c r="AC8" i="9"/>
  <c r="AG8" i="9"/>
  <c r="AF8" i="9"/>
  <c r="AE8" i="9"/>
  <c r="AE9" i="9" l="1"/>
  <c r="AD9" i="9"/>
  <c r="Y10" i="9"/>
  <c r="AG9" i="9"/>
  <c r="AC9" i="9"/>
  <c r="AF9" i="9"/>
  <c r="AF10" i="9" l="1"/>
  <c r="AE10" i="9"/>
  <c r="Y11" i="9"/>
  <c r="AG10" i="9"/>
  <c r="AD10" i="9"/>
  <c r="AC10" i="9"/>
  <c r="Y12" i="9" l="1"/>
  <c r="AG11" i="9"/>
  <c r="AC11" i="9"/>
  <c r="AF11" i="9"/>
  <c r="AD11" i="9"/>
  <c r="AE11" i="9"/>
  <c r="AD12" i="9" l="1"/>
  <c r="Y13" i="9"/>
  <c r="AG12" i="9"/>
  <c r="AC12" i="9"/>
  <c r="AE12" i="9"/>
  <c r="AF12" i="9"/>
  <c r="AE13" i="9" l="1"/>
  <c r="AD13" i="9"/>
  <c r="Y14" i="9"/>
  <c r="AG13" i="9"/>
  <c r="AC13" i="9"/>
  <c r="AF13" i="9"/>
  <c r="AF14" i="9" l="1"/>
  <c r="AE14" i="9"/>
  <c r="AD14" i="9"/>
  <c r="AG14" i="9"/>
  <c r="AC14" i="9"/>
  <c r="I4" i="12" l="1"/>
  <c r="I6" i="12"/>
  <c r="I5" i="12"/>
</calcChain>
</file>

<file path=xl/sharedStrings.xml><?xml version="1.0" encoding="utf-8"?>
<sst xmlns="http://schemas.openxmlformats.org/spreadsheetml/2006/main" count="1852" uniqueCount="659">
  <si>
    <t>Data</t>
  </si>
  <si>
    <t>Importações - bens de consumo duráveis - (FOB) - US$ (milhões)  - Fundação Centro de Estudos do Comércio Exterior (Funcex) - FUNCEX12_MDVBCD12</t>
  </si>
  <si>
    <t>Importações - bens de consumo não duráveis - (FOB) - US$ (milhões)  - Fundação Centro de Estudos do Comércio Exterior (Funcex) - FUNCEX12_MDVBCND12</t>
  </si>
  <si>
    <t>Importações - bens intermediários - (FOB) - US$ (milhões)  - Fundação Centro de Estudos do Comércio Exterior (Funcex) - FUNCEX12_MDVBI12</t>
  </si>
  <si>
    <t>Importações - bens de capital - (FOB) - US$ (milhões)  - Fundação Centro de Estudos do Comércio Exterior (Funcex) - FUNCEX12_MDVBK12</t>
  </si>
  <si>
    <t>Importações - combustíveis - (FOB) - US$ (milhões)  - Fundação Centro de Estudos do Comércio Exterior (Funcex) - FUNCEX12_MDVCOMB12</t>
  </si>
  <si>
    <t>Importações - (FOB) - US$ (milhões)  - Fundação Centro de Estudos do Comércio Exterior (Funcex) - FUNCEX12_MDVT12</t>
  </si>
  <si>
    <t>Serviços</t>
  </si>
  <si>
    <t>Serv. TRA</t>
  </si>
  <si>
    <t>Serv. Outros</t>
  </si>
  <si>
    <t>câmbio</t>
  </si>
  <si>
    <t>BCD</t>
  </si>
  <si>
    <t>BCND</t>
  </si>
  <si>
    <t>BI</t>
  </si>
  <si>
    <t>BK</t>
  </si>
  <si>
    <t>C&amp;L</t>
  </si>
  <si>
    <t>Serv</t>
  </si>
  <si>
    <t>Total</t>
  </si>
  <si>
    <t>Serv TRA</t>
  </si>
  <si>
    <t>Serv Outros</t>
  </si>
  <si>
    <t>valores correntes - USD milhões</t>
  </si>
  <si>
    <t>1978.01</t>
  </si>
  <si>
    <t>78-80</t>
  </si>
  <si>
    <t>1978.02</t>
  </si>
  <si>
    <t>81-83</t>
  </si>
  <si>
    <t>1978.03</t>
  </si>
  <si>
    <t>84-86</t>
  </si>
  <si>
    <t>1978.04</t>
  </si>
  <si>
    <t>87-89</t>
  </si>
  <si>
    <t>1978.05</t>
  </si>
  <si>
    <t>90-92</t>
  </si>
  <si>
    <t>1978.06</t>
  </si>
  <si>
    <t>93-95</t>
  </si>
  <si>
    <t>1978.07</t>
  </si>
  <si>
    <t>96-98</t>
  </si>
  <si>
    <t>1978.08</t>
  </si>
  <si>
    <t>99-01</t>
  </si>
  <si>
    <t>1978.09</t>
  </si>
  <si>
    <t>02-04</t>
  </si>
  <si>
    <t>1978.10</t>
  </si>
  <si>
    <t>05-07</t>
  </si>
  <si>
    <t>1978.11</t>
  </si>
  <si>
    <t>08-10</t>
  </si>
  <si>
    <t>1978.12</t>
  </si>
  <si>
    <t>11-13</t>
  </si>
  <si>
    <t>1979.01</t>
  </si>
  <si>
    <t>1979.02</t>
  </si>
  <si>
    <t>1979.03</t>
  </si>
  <si>
    <t>1979.04</t>
  </si>
  <si>
    <t>1979.05</t>
  </si>
  <si>
    <t>1979.06</t>
  </si>
  <si>
    <t>1979.07</t>
  </si>
  <si>
    <t>1979.08</t>
  </si>
  <si>
    <t>1979.09</t>
  </si>
  <si>
    <t>1979.10</t>
  </si>
  <si>
    <t>1979.11</t>
  </si>
  <si>
    <t>1979.12</t>
  </si>
  <si>
    <t>1980.01</t>
  </si>
  <si>
    <t>1980.02</t>
  </si>
  <si>
    <t>1980.03</t>
  </si>
  <si>
    <t>1980.04</t>
  </si>
  <si>
    <t>1980.05</t>
  </si>
  <si>
    <t>1980.06</t>
  </si>
  <si>
    <t>1980.07</t>
  </si>
  <si>
    <t>1980.08</t>
  </si>
  <si>
    <t>1980.09</t>
  </si>
  <si>
    <t>1980.10</t>
  </si>
  <si>
    <t>1980.11</t>
  </si>
  <si>
    <t>1980.12</t>
  </si>
  <si>
    <t>1981.01</t>
  </si>
  <si>
    <t>1981.02</t>
  </si>
  <si>
    <t>1981.03</t>
  </si>
  <si>
    <t>1981.04</t>
  </si>
  <si>
    <t>1981.05</t>
  </si>
  <si>
    <t>1981.06</t>
  </si>
  <si>
    <t>1981.07</t>
  </si>
  <si>
    <t>1981.08</t>
  </si>
  <si>
    <t>1981.09</t>
  </si>
  <si>
    <t>1981.10</t>
  </si>
  <si>
    <t>1981.11</t>
  </si>
  <si>
    <t>1981.12</t>
  </si>
  <si>
    <t>1982.01</t>
  </si>
  <si>
    <t>1982.02</t>
  </si>
  <si>
    <t>1982.03</t>
  </si>
  <si>
    <t>1982.04</t>
  </si>
  <si>
    <t>1982.05</t>
  </si>
  <si>
    <t>1982.06</t>
  </si>
  <si>
    <t>1982.07</t>
  </si>
  <si>
    <t>1982.08</t>
  </si>
  <si>
    <t>1982.09</t>
  </si>
  <si>
    <t>1982.10</t>
  </si>
  <si>
    <t>1982.11</t>
  </si>
  <si>
    <t>1982.12</t>
  </si>
  <si>
    <t>1983.01</t>
  </si>
  <si>
    <t>1983.02</t>
  </si>
  <si>
    <t>1983.03</t>
  </si>
  <si>
    <t>1983.04</t>
  </si>
  <si>
    <t>1983.05</t>
  </si>
  <si>
    <t>1983.06</t>
  </si>
  <si>
    <t>1983.07</t>
  </si>
  <si>
    <t>1983.08</t>
  </si>
  <si>
    <t>1983.09</t>
  </si>
  <si>
    <t>1983.10</t>
  </si>
  <si>
    <t>1983.11</t>
  </si>
  <si>
    <t>1983.12</t>
  </si>
  <si>
    <t>1984.01</t>
  </si>
  <si>
    <t>1984.02</t>
  </si>
  <si>
    <t>1984.03</t>
  </si>
  <si>
    <t>1984.04</t>
  </si>
  <si>
    <t>1984.05</t>
  </si>
  <si>
    <t>1984.06</t>
  </si>
  <si>
    <t>1984.07</t>
  </si>
  <si>
    <t>1984.08</t>
  </si>
  <si>
    <t>1984.09</t>
  </si>
  <si>
    <t>1984.10</t>
  </si>
  <si>
    <t>1984.11</t>
  </si>
  <si>
    <t>1984.12</t>
  </si>
  <si>
    <t>1985.01</t>
  </si>
  <si>
    <t>1985.02</t>
  </si>
  <si>
    <t>1985.03</t>
  </si>
  <si>
    <t>1985.04</t>
  </si>
  <si>
    <t>1985.05</t>
  </si>
  <si>
    <t>1985.06</t>
  </si>
  <si>
    <t>1985.07</t>
  </si>
  <si>
    <t>1985.08</t>
  </si>
  <si>
    <t>1985.09</t>
  </si>
  <si>
    <t>1985.10</t>
  </si>
  <si>
    <t>1985.11</t>
  </si>
  <si>
    <t>1985.12</t>
  </si>
  <si>
    <t>1986.01</t>
  </si>
  <si>
    <t>1986.02</t>
  </si>
  <si>
    <t>1986.03</t>
  </si>
  <si>
    <t>1986.04</t>
  </si>
  <si>
    <t>1986.05</t>
  </si>
  <si>
    <t>1986.06</t>
  </si>
  <si>
    <t>1986.07</t>
  </si>
  <si>
    <t>1986.08</t>
  </si>
  <si>
    <t>1986.09</t>
  </si>
  <si>
    <t>1986.10</t>
  </si>
  <si>
    <t>1986.11</t>
  </si>
  <si>
    <t>1986.12</t>
  </si>
  <si>
    <t>1987.01</t>
  </si>
  <si>
    <t>1987.02</t>
  </si>
  <si>
    <t>1987.03</t>
  </si>
  <si>
    <t>1987.04</t>
  </si>
  <si>
    <t>1987.05</t>
  </si>
  <si>
    <t>1987.06</t>
  </si>
  <si>
    <t>1987.07</t>
  </si>
  <si>
    <t>1987.08</t>
  </si>
  <si>
    <t>1987.09</t>
  </si>
  <si>
    <t>1987.10</t>
  </si>
  <si>
    <t>1987.11</t>
  </si>
  <si>
    <t>1987.12</t>
  </si>
  <si>
    <t>1988.01</t>
  </si>
  <si>
    <t>1988.02</t>
  </si>
  <si>
    <t>1988.03</t>
  </si>
  <si>
    <t>1988.04</t>
  </si>
  <si>
    <t>1988.05</t>
  </si>
  <si>
    <t>1988.06</t>
  </si>
  <si>
    <t>1988.07</t>
  </si>
  <si>
    <t>1988.08</t>
  </si>
  <si>
    <t>1988.09</t>
  </si>
  <si>
    <t>1988.10</t>
  </si>
  <si>
    <t>1988.11</t>
  </si>
  <si>
    <t>1988.12</t>
  </si>
  <si>
    <t>1989.01</t>
  </si>
  <si>
    <t>1989.02</t>
  </si>
  <si>
    <t>1989.03</t>
  </si>
  <si>
    <t>1989.04</t>
  </si>
  <si>
    <t>1989.05</t>
  </si>
  <si>
    <t>1989.06</t>
  </si>
  <si>
    <t>1989.07</t>
  </si>
  <si>
    <t>1989.08</t>
  </si>
  <si>
    <t>1989.09</t>
  </si>
  <si>
    <t>1989.10</t>
  </si>
  <si>
    <t>1989.11</t>
  </si>
  <si>
    <t>1989.12</t>
  </si>
  <si>
    <t>1990.01</t>
  </si>
  <si>
    <t>1990.02</t>
  </si>
  <si>
    <t>1990.03</t>
  </si>
  <si>
    <t>1990.04</t>
  </si>
  <si>
    <t>1990.05</t>
  </si>
  <si>
    <t>1990.06</t>
  </si>
  <si>
    <t>1990.07</t>
  </si>
  <si>
    <t>1990.08</t>
  </si>
  <si>
    <t>1990.09</t>
  </si>
  <si>
    <t>1990.10</t>
  </si>
  <si>
    <t>1990.11</t>
  </si>
  <si>
    <t>1990.12</t>
  </si>
  <si>
    <t>1991.01</t>
  </si>
  <si>
    <t>1991.02</t>
  </si>
  <si>
    <t>1991.03</t>
  </si>
  <si>
    <t>1991.04</t>
  </si>
  <si>
    <t>1991.05</t>
  </si>
  <si>
    <t>1991.06</t>
  </si>
  <si>
    <t>1991.07</t>
  </si>
  <si>
    <t>1991.08</t>
  </si>
  <si>
    <t>1991.09</t>
  </si>
  <si>
    <t>1991.10</t>
  </si>
  <si>
    <t>1991.11</t>
  </si>
  <si>
    <t>1991.12</t>
  </si>
  <si>
    <t>1992.01</t>
  </si>
  <si>
    <t>1992.02</t>
  </si>
  <si>
    <t>1992.03</t>
  </si>
  <si>
    <t>1992.04</t>
  </si>
  <si>
    <t>1992.05</t>
  </si>
  <si>
    <t>1992.06</t>
  </si>
  <si>
    <t>1992.07</t>
  </si>
  <si>
    <t>1992.08</t>
  </si>
  <si>
    <t>1992.09</t>
  </si>
  <si>
    <t>1992.10</t>
  </si>
  <si>
    <t>1992.11</t>
  </si>
  <si>
    <t>1992.12</t>
  </si>
  <si>
    <t>1993.01</t>
  </si>
  <si>
    <t>1993.02</t>
  </si>
  <si>
    <t>1993.03</t>
  </si>
  <si>
    <t>1993.04</t>
  </si>
  <si>
    <t>1993.05</t>
  </si>
  <si>
    <t>1993.06</t>
  </si>
  <si>
    <t>1993.07</t>
  </si>
  <si>
    <t>1993.08</t>
  </si>
  <si>
    <t>1993.09</t>
  </si>
  <si>
    <t>1993.10</t>
  </si>
  <si>
    <t>1993.11</t>
  </si>
  <si>
    <t>1993.12</t>
  </si>
  <si>
    <t>1994.01</t>
  </si>
  <si>
    <t>1994.02</t>
  </si>
  <si>
    <t>1994.03</t>
  </si>
  <si>
    <t>1994.04</t>
  </si>
  <si>
    <t>1994.05</t>
  </si>
  <si>
    <t>1994.06</t>
  </si>
  <si>
    <t>1994.07</t>
  </si>
  <si>
    <t>1994.08</t>
  </si>
  <si>
    <t>1994.09</t>
  </si>
  <si>
    <t>1994.10</t>
  </si>
  <si>
    <t>1994.11</t>
  </si>
  <si>
    <t>1994.12</t>
  </si>
  <si>
    <t>1995.01</t>
  </si>
  <si>
    <t>1995.02</t>
  </si>
  <si>
    <t>1995.03</t>
  </si>
  <si>
    <t>1995.04</t>
  </si>
  <si>
    <t>1995.05</t>
  </si>
  <si>
    <t>1995.06</t>
  </si>
  <si>
    <t>1995.07</t>
  </si>
  <si>
    <t>1995.08</t>
  </si>
  <si>
    <t>1995.09</t>
  </si>
  <si>
    <t>1995.10</t>
  </si>
  <si>
    <t>1995.11</t>
  </si>
  <si>
    <t>1995.12</t>
  </si>
  <si>
    <t>1996.01</t>
  </si>
  <si>
    <t>1996.02</t>
  </si>
  <si>
    <t>1996.03</t>
  </si>
  <si>
    <t>1996.04</t>
  </si>
  <si>
    <t>1996.05</t>
  </si>
  <si>
    <t>1996.06</t>
  </si>
  <si>
    <t>1996.07</t>
  </si>
  <si>
    <t>1996.08</t>
  </si>
  <si>
    <t>1996.09</t>
  </si>
  <si>
    <t>1996.10</t>
  </si>
  <si>
    <t>1996.11</t>
  </si>
  <si>
    <t>1996.12</t>
  </si>
  <si>
    <t>1997.01</t>
  </si>
  <si>
    <t>1997.02</t>
  </si>
  <si>
    <t>1997.03</t>
  </si>
  <si>
    <t>1997.04</t>
  </si>
  <si>
    <t>1997.05</t>
  </si>
  <si>
    <t>1997.06</t>
  </si>
  <si>
    <t>1997.07</t>
  </si>
  <si>
    <t>1997.08</t>
  </si>
  <si>
    <t>1997.09</t>
  </si>
  <si>
    <t>1997.10</t>
  </si>
  <si>
    <t>1997.11</t>
  </si>
  <si>
    <t>1997.12</t>
  </si>
  <si>
    <t>1998.01</t>
  </si>
  <si>
    <t>1998.02</t>
  </si>
  <si>
    <t>1998.03</t>
  </si>
  <si>
    <t>1998.04</t>
  </si>
  <si>
    <t>1998.05</t>
  </si>
  <si>
    <t>1998.06</t>
  </si>
  <si>
    <t>1998.07</t>
  </si>
  <si>
    <t>1998.08</t>
  </si>
  <si>
    <t>1998.09</t>
  </si>
  <si>
    <t>1998.10</t>
  </si>
  <si>
    <t>1998.11</t>
  </si>
  <si>
    <t>1998.12</t>
  </si>
  <si>
    <t>1999.01</t>
  </si>
  <si>
    <t>1999.02</t>
  </si>
  <si>
    <t>1999.03</t>
  </si>
  <si>
    <t>1999.04</t>
  </si>
  <si>
    <t>1999.05</t>
  </si>
  <si>
    <t>1999.06</t>
  </si>
  <si>
    <t>1999.07</t>
  </si>
  <si>
    <t>1999.08</t>
  </si>
  <si>
    <t>1999.09</t>
  </si>
  <si>
    <t>1999.10</t>
  </si>
  <si>
    <t>1999.11</t>
  </si>
  <si>
    <t>1999.12</t>
  </si>
  <si>
    <t>2000.01</t>
  </si>
  <si>
    <t>2000.02</t>
  </si>
  <si>
    <t>2000.03</t>
  </si>
  <si>
    <t>2000.04</t>
  </si>
  <si>
    <t>2000.05</t>
  </si>
  <si>
    <t>2000.06</t>
  </si>
  <si>
    <t>2000.07</t>
  </si>
  <si>
    <t>2000.08</t>
  </si>
  <si>
    <t>2000.09</t>
  </si>
  <si>
    <t>2000.10</t>
  </si>
  <si>
    <t>2000.11</t>
  </si>
  <si>
    <t>2000.12</t>
  </si>
  <si>
    <t>2001.01</t>
  </si>
  <si>
    <t>2001.02</t>
  </si>
  <si>
    <t>2001.03</t>
  </si>
  <si>
    <t>2001.04</t>
  </si>
  <si>
    <t>2001.05</t>
  </si>
  <si>
    <t>2001.06</t>
  </si>
  <si>
    <t>2001.07</t>
  </si>
  <si>
    <t>2001.08</t>
  </si>
  <si>
    <t>2001.09</t>
  </si>
  <si>
    <t>2001.10</t>
  </si>
  <si>
    <t>2001.11</t>
  </si>
  <si>
    <t>2001.12</t>
  </si>
  <si>
    <t>2002.01</t>
  </si>
  <si>
    <t>2002.02</t>
  </si>
  <si>
    <t>2002.03</t>
  </si>
  <si>
    <t>2002.04</t>
  </si>
  <si>
    <t>2002.05</t>
  </si>
  <si>
    <t>2002.06</t>
  </si>
  <si>
    <t>2002.07</t>
  </si>
  <si>
    <t>2002.08</t>
  </si>
  <si>
    <t>2002.09</t>
  </si>
  <si>
    <t>2002.10</t>
  </si>
  <si>
    <t>2002.11</t>
  </si>
  <si>
    <t>2002.12</t>
  </si>
  <si>
    <t>2003.01</t>
  </si>
  <si>
    <t>2003.02</t>
  </si>
  <si>
    <t>2003.03</t>
  </si>
  <si>
    <t>2003.04</t>
  </si>
  <si>
    <t>2003.05</t>
  </si>
  <si>
    <t>2003.06</t>
  </si>
  <si>
    <t>2003.07</t>
  </si>
  <si>
    <t>2003.08</t>
  </si>
  <si>
    <t>2003.09</t>
  </si>
  <si>
    <t>2003.10</t>
  </si>
  <si>
    <t>2003.11</t>
  </si>
  <si>
    <t>2003.12</t>
  </si>
  <si>
    <t>2004.01</t>
  </si>
  <si>
    <t>2004.02</t>
  </si>
  <si>
    <t>2004.03</t>
  </si>
  <si>
    <t>2004.04</t>
  </si>
  <si>
    <t>2004.05</t>
  </si>
  <si>
    <t>2004.06</t>
  </si>
  <si>
    <t>2004.07</t>
  </si>
  <si>
    <t>2004.08</t>
  </si>
  <si>
    <t>2004.09</t>
  </si>
  <si>
    <t>2004.10</t>
  </si>
  <si>
    <t>2004.11</t>
  </si>
  <si>
    <t>2004.12</t>
  </si>
  <si>
    <t>2005.01</t>
  </si>
  <si>
    <t>2005.02</t>
  </si>
  <si>
    <t>2005.03</t>
  </si>
  <si>
    <t>2005.04</t>
  </si>
  <si>
    <t>2005.05</t>
  </si>
  <si>
    <t>2005.06</t>
  </si>
  <si>
    <t>2005.07</t>
  </si>
  <si>
    <t>2005.08</t>
  </si>
  <si>
    <t>2005.09</t>
  </si>
  <si>
    <t>2005.10</t>
  </si>
  <si>
    <t>2005.11</t>
  </si>
  <si>
    <t>2005.12</t>
  </si>
  <si>
    <t>2006.01</t>
  </si>
  <si>
    <t>2006.02</t>
  </si>
  <si>
    <t>2006.03</t>
  </si>
  <si>
    <t>2006.04</t>
  </si>
  <si>
    <t>2006.05</t>
  </si>
  <si>
    <t>2006.06</t>
  </si>
  <si>
    <t>2006.07</t>
  </si>
  <si>
    <t>2006.08</t>
  </si>
  <si>
    <t>2006.09</t>
  </si>
  <si>
    <t>2006.10</t>
  </si>
  <si>
    <t>2006.11</t>
  </si>
  <si>
    <t>2006.12</t>
  </si>
  <si>
    <t>2007.01</t>
  </si>
  <si>
    <t>2007.02</t>
  </si>
  <si>
    <t>2007.03</t>
  </si>
  <si>
    <t>2007.04</t>
  </si>
  <si>
    <t>2007.05</t>
  </si>
  <si>
    <t>2007.06</t>
  </si>
  <si>
    <t>2007.07</t>
  </si>
  <si>
    <t>2007.08</t>
  </si>
  <si>
    <t>2007.09</t>
  </si>
  <si>
    <t>2007.10</t>
  </si>
  <si>
    <t>2007.11</t>
  </si>
  <si>
    <t>2007.12</t>
  </si>
  <si>
    <t>2008.01</t>
  </si>
  <si>
    <t>2008.02</t>
  </si>
  <si>
    <t>2008.03</t>
  </si>
  <si>
    <t>2008.04</t>
  </si>
  <si>
    <t>2008.05</t>
  </si>
  <si>
    <t>2008.06</t>
  </si>
  <si>
    <t>2008.07</t>
  </si>
  <si>
    <t>2008.08</t>
  </si>
  <si>
    <t>2008.09</t>
  </si>
  <si>
    <t>2008.10</t>
  </si>
  <si>
    <t>2008.11</t>
  </si>
  <si>
    <t>2008.12</t>
  </si>
  <si>
    <t>2009.01</t>
  </si>
  <si>
    <t>2009.02</t>
  </si>
  <si>
    <t>2009.03</t>
  </si>
  <si>
    <t>2009.04</t>
  </si>
  <si>
    <t>2009.05</t>
  </si>
  <si>
    <t>2009.06</t>
  </si>
  <si>
    <t>2009.07</t>
  </si>
  <si>
    <t>2009.08</t>
  </si>
  <si>
    <t>2009.09</t>
  </si>
  <si>
    <t>2009.10</t>
  </si>
  <si>
    <t>2009.11</t>
  </si>
  <si>
    <t>2009.12</t>
  </si>
  <si>
    <t>2010.01</t>
  </si>
  <si>
    <t>2010.02</t>
  </si>
  <si>
    <t>2010.03</t>
  </si>
  <si>
    <t>2010.04</t>
  </si>
  <si>
    <t>2010.05</t>
  </si>
  <si>
    <t>2010.06</t>
  </si>
  <si>
    <t>2010.07</t>
  </si>
  <si>
    <t>2010.08</t>
  </si>
  <si>
    <t>2010.09</t>
  </si>
  <si>
    <t>2010.10</t>
  </si>
  <si>
    <t>2010.11</t>
  </si>
  <si>
    <t>2010.12</t>
  </si>
  <si>
    <t>2011.01</t>
  </si>
  <si>
    <t>2011.02</t>
  </si>
  <si>
    <t>2011.03</t>
  </si>
  <si>
    <t>2011.04</t>
  </si>
  <si>
    <t>2011.05</t>
  </si>
  <si>
    <t>2011.06</t>
  </si>
  <si>
    <t>2011.07</t>
  </si>
  <si>
    <t>2011.08</t>
  </si>
  <si>
    <t>2011.09</t>
  </si>
  <si>
    <t>2011.10</t>
  </si>
  <si>
    <t>2011.11</t>
  </si>
  <si>
    <t>2011.12</t>
  </si>
  <si>
    <t>2012.01</t>
  </si>
  <si>
    <t>2012.02</t>
  </si>
  <si>
    <t>2012.03</t>
  </si>
  <si>
    <t>2012.04</t>
  </si>
  <si>
    <t>2012.05</t>
  </si>
  <si>
    <t>2012.06</t>
  </si>
  <si>
    <t>2012.07</t>
  </si>
  <si>
    <t>2012.08</t>
  </si>
  <si>
    <t>2012.09</t>
  </si>
  <si>
    <t>2012.10</t>
  </si>
  <si>
    <t>2012.11</t>
  </si>
  <si>
    <t>2012.12</t>
  </si>
  <si>
    <t>2013.01</t>
  </si>
  <si>
    <t>2013.02</t>
  </si>
  <si>
    <t>2013.03</t>
  </si>
  <si>
    <t>2013.04</t>
  </si>
  <si>
    <t>2013.05</t>
  </si>
  <si>
    <t>2013.06</t>
  </si>
  <si>
    <t>2013.07</t>
  </si>
  <si>
    <t>2013.08</t>
  </si>
  <si>
    <t>2013.09</t>
  </si>
  <si>
    <t>2013.10</t>
  </si>
  <si>
    <t>2013.11</t>
  </si>
  <si>
    <t>2013.12</t>
  </si>
  <si>
    <t>2014.01</t>
  </si>
  <si>
    <t>Balanço de pagamentos</t>
  </si>
  <si>
    <t>US$ milhões</t>
  </si>
  <si>
    <t>Discriminação</t>
  </si>
  <si>
    <t/>
  </si>
  <si>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</si>
  <si>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</si>
  <si>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</si>
  <si>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</si>
  <si>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</si>
  <si>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</si>
  <si>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</si>
  <si>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</si>
  <si>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</si>
  <si>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Código</t>
  </si>
  <si>
    <t>Sistema Séries Temporais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</si>
  <si>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</si>
  <si>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</si>
  <si>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</si>
  <si>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</si>
  <si>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</si>
  <si>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</si>
  <si>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</si>
  <si>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</si>
  <si>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</si>
  <si>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</si>
  <si>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</si>
  <si>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</si>
  <si>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no SST</t>
  </si>
  <si>
    <t>Nome das séries</t>
  </si>
  <si>
    <t>Serviços (despesa)</t>
  </si>
  <si>
    <t>Transportes</t>
  </si>
  <si>
    <t>Transportes - total (despesa)</t>
  </si>
  <si>
    <t>Viagens internacionais</t>
  </si>
  <si>
    <t>Viagens internacionais - total (despesa)</t>
  </si>
  <si>
    <t>Fins educacionais, culturais ou esportivos</t>
  </si>
  <si>
    <t>Viagens internacionais - fins educacionais, culturais ou esportivos (despesa)</t>
  </si>
  <si>
    <t>Funcionários de governo</t>
  </si>
  <si>
    <t>Viagens internacionais - funcionários de governo (despesa)</t>
  </si>
  <si>
    <t>Negócios</t>
  </si>
  <si>
    <t>Viagens internacionais - negócios (despesa)</t>
  </si>
  <si>
    <t>Por motivos de saúde</t>
  </si>
  <si>
    <t>Viagens internacionais - por motivos de saúde (despesa)</t>
  </si>
  <si>
    <t>Turismo</t>
  </si>
  <si>
    <t>Viagens internacionais - turismo (despesa)</t>
  </si>
  <si>
    <t>Com uso de cartões de crédito</t>
  </si>
  <si>
    <t>Viagens internacionais - cartões de crédito (despesa)</t>
  </si>
  <si>
    <t>Seguros</t>
  </si>
  <si>
    <t>Seguros (despesa)</t>
  </si>
  <si>
    <t>Serviços financeiros</t>
  </si>
  <si>
    <t>Serviços financeiros (despesa)</t>
  </si>
  <si>
    <t>Computação e informação</t>
  </si>
  <si>
    <t>Computação e informação (despesa)</t>
  </si>
  <si>
    <t>Royalties e licenças</t>
  </si>
  <si>
    <t>Royalties e licenças (despesa)</t>
  </si>
  <si>
    <t>Aluguel de equipamentos</t>
  </si>
  <si>
    <t>Aluguel de equipamentos (despesa)</t>
  </si>
  <si>
    <t>Governamentais</t>
  </si>
  <si>
    <t>Serviços governamentais (despesa)</t>
  </si>
  <si>
    <t>Comunicações</t>
  </si>
  <si>
    <t>Serviços de comunicações (despesa)</t>
  </si>
  <si>
    <t>Construção</t>
  </si>
  <si>
    <t>Serviços de construção (despesa)</t>
  </si>
  <si>
    <t>Relativos ao comércio</t>
  </si>
  <si>
    <t>Serviços relativos ao comércio (despesa)</t>
  </si>
  <si>
    <t>Empresariais, profiissionais e técnicos</t>
  </si>
  <si>
    <t>Serviços empresariais, profissionaise técnicos - total (despesa)</t>
  </si>
  <si>
    <t>Aquisição de medicamentos no exterior</t>
  </si>
  <si>
    <t>Serviços empresariais, profissionais e técnicos - aquisição de medicamentos no exterior (despesa)</t>
  </si>
  <si>
    <t>Encomendas postais</t>
  </si>
  <si>
    <t>Serviços empresariais, profissionais e técnicos - encomendas postais (despesa)</t>
  </si>
  <si>
    <t>Serviços jurídicos, de auditoria, contabilidade, consultoria tributária e de educação</t>
  </si>
  <si>
    <t>Serviços empresariais, profissionais e técnicos - Serviços jurídicos, de auditoria, contabilidade, consultoria tributária e de educação (despesa)</t>
  </si>
  <si>
    <t>Passe de atleta profissional</t>
  </si>
  <si>
    <t>Serviços empresariais, profissionais e técnicos - passe de atleta profissional (despesa)</t>
  </si>
  <si>
    <t>Publicidade e participação em feiras e exposições</t>
  </si>
  <si>
    <t>Serviços empresariais, profissionais e técnicos - Publicidade e participação em feiras e exposições (despesa)</t>
  </si>
  <si>
    <t>Serviços de engenharia, arquitetura, P&amp;D e assistência técnica</t>
  </si>
  <si>
    <t>Serviços empresariais, profissionais e técnicos - Serviços de engenharia, arquitetura, P&amp;D e assistência técnica (despesa)</t>
  </si>
  <si>
    <t>Serviços administrativos e outros técnicos e profissionais</t>
  </si>
  <si>
    <t>Serviços empresariais, profissionais e técnicos - Serviços administrativos e outros técnicos e profissionais (despesa)</t>
  </si>
  <si>
    <t>Pessoais, culturais e recreação</t>
  </si>
  <si>
    <t>Serviços pessoais, culturais e recreação - total (despesa)</t>
  </si>
  <si>
    <t>Audiovisual</t>
  </si>
  <si>
    <t>Serviços pessoais, culturais e recreação - audiovisual (despesa)</t>
  </si>
  <si>
    <t>Eventos cultural e esportivo</t>
  </si>
  <si>
    <t>Serviços pessoais, culturais e recreação - eventos cultural e esportivo (despesa)</t>
  </si>
  <si>
    <t>Serviços diversos</t>
  </si>
  <si>
    <t>Serviços diversos (despesa)</t>
  </si>
  <si>
    <t>Outros</t>
  </si>
  <si>
    <t>Y</t>
  </si>
  <si>
    <t>C</t>
  </si>
  <si>
    <t>G</t>
  </si>
  <si>
    <t>I</t>
  </si>
  <si>
    <t>X</t>
  </si>
  <si>
    <t>M</t>
  </si>
  <si>
    <t>e</t>
  </si>
  <si>
    <t>e.bcd</t>
  </si>
  <si>
    <t>e.bcnd</t>
  </si>
  <si>
    <t>e.bi</t>
  </si>
  <si>
    <t>e.bk</t>
  </si>
  <si>
    <t>e.c&amp;l</t>
  </si>
  <si>
    <t>m.serv.TRA</t>
  </si>
  <si>
    <t>m.serv.outros</t>
  </si>
  <si>
    <t>1996.I</t>
  </si>
  <si>
    <t>1996.II</t>
  </si>
  <si>
    <t>1996.III</t>
  </si>
  <si>
    <t>1996.IV</t>
  </si>
  <si>
    <t>1997.I</t>
  </si>
  <si>
    <t>1997.II</t>
  </si>
  <si>
    <t>1997.III</t>
  </si>
  <si>
    <t>1997.IV</t>
  </si>
  <si>
    <t>1998.I</t>
  </si>
  <si>
    <t>1998.II</t>
  </si>
  <si>
    <t>1998.III</t>
  </si>
  <si>
    <t>1998.IV</t>
  </si>
  <si>
    <t>1999.I</t>
  </si>
  <si>
    <t>1999.II</t>
  </si>
  <si>
    <t>1999.III</t>
  </si>
  <si>
    <t>1999.IV</t>
  </si>
  <si>
    <t>2000.I</t>
  </si>
  <si>
    <t>2000.II</t>
  </si>
  <si>
    <t>2000.III</t>
  </si>
  <si>
    <t>2000.IV</t>
  </si>
  <si>
    <t>2001.I</t>
  </si>
  <si>
    <t>2001.II</t>
  </si>
  <si>
    <t>2001.III</t>
  </si>
  <si>
    <t>2001.IV</t>
  </si>
  <si>
    <t>2002.I</t>
  </si>
  <si>
    <t>2002.II</t>
  </si>
  <si>
    <t>2002.III</t>
  </si>
  <si>
    <t>2002.IV</t>
  </si>
  <si>
    <t>2003.I</t>
  </si>
  <si>
    <t>2003.II</t>
  </si>
  <si>
    <t>2003.III</t>
  </si>
  <si>
    <t>2003.IV</t>
  </si>
  <si>
    <t>2004.I</t>
  </si>
  <si>
    <t>2004.II</t>
  </si>
  <si>
    <t>2004.III</t>
  </si>
  <si>
    <t>2004.IV</t>
  </si>
  <si>
    <t>2005.I</t>
  </si>
  <si>
    <t>2005.II</t>
  </si>
  <si>
    <t>2005.III</t>
  </si>
  <si>
    <t>2005.IV</t>
  </si>
  <si>
    <t>2006.I</t>
  </si>
  <si>
    <t>2006.II</t>
  </si>
  <si>
    <t>2006.III</t>
  </si>
  <si>
    <t>2006.IV</t>
  </si>
  <si>
    <t>2007.I</t>
  </si>
  <si>
    <t>2007.II</t>
  </si>
  <si>
    <t>2007.III</t>
  </si>
  <si>
    <t>2007.IV</t>
  </si>
  <si>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</si>
  <si>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</si>
  <si>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</si>
  <si>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</si>
  <si>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</si>
  <si>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</si>
  <si>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</si>
  <si>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</si>
  <si>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</si>
  <si>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</si>
  <si>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</si>
  <si>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</si>
  <si>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</si>
  <si>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</si>
  <si>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</si>
  <si>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</si>
  <si>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</si>
  <si>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</si>
  <si>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</si>
  <si>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</si>
  <si>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</t>
  </si>
  <si>
    <t>2013.II</t>
  </si>
  <si>
    <t>Importações - bens intermediários - preços - índice (média 2006 = 100) - - - Fundação Centro de Estudos do Comércio Exterior (Funcex) - FUNCEX12_MDPBI12</t>
  </si>
  <si>
    <t>Importações - bens intermediários - quantum - índice (média 2006 = 100) - - - Fundação Centro de Estudos do Comércio Exterior (Funcex) - FUNCEX12_MDQBI12</t>
  </si>
  <si>
    <t>graf. 4 - Bens Intermediários</t>
  </si>
  <si>
    <t>Comparação</t>
  </si>
  <si>
    <t>Período</t>
  </si>
  <si>
    <t>CNT</t>
  </si>
  <si>
    <t>FUNCEX+BP</t>
  </si>
  <si>
    <t>erro</t>
  </si>
  <si>
    <t>erro - %</t>
  </si>
  <si>
    <t>max</t>
  </si>
  <si>
    <t>mín</t>
  </si>
  <si>
    <t>média</t>
  </si>
  <si>
    <t>2013.III</t>
  </si>
  <si>
    <t>2013.IV</t>
  </si>
  <si>
    <t>VALORES ENCADEADOS A PREÇOS DE 1995</t>
  </si>
  <si>
    <t>Taxas de Crescimento</t>
  </si>
  <si>
    <t>share mensal</t>
  </si>
  <si>
    <t>share trimestral</t>
  </si>
  <si>
    <t>Total ponderado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</si>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</sst>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_)"/>
    <numFmt numFmtId="165" formatCode="mmm"/>
    <numFmt numFmtId="166" formatCode="[$-416]mmm\-yy;@"/>
    <numFmt numFmtId="167" formatCode="_-* #,##0_-;\-* #,##0_-;_-* &quot;-&quot;??_-;_-@_-"/>
    <numFmt numFmtId="168" formatCode="#,##0.0000"/>
    <numFmt numFmtId="169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i/>
      <sz val="7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4" tint="0.59999389629810485"/>
        <bgColor indexed="15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 applyFill="0" applyProtection="0"/>
  </cellStyleXfs>
  <cellXfs count="136">
    <xf numFmtId="0" fontId="0" fillId="0" borderId="0" xfId="0"/>
    <xf numFmtId="0" fontId="3" fillId="0" borderId="0" xfId="3"/>
    <xf numFmtId="3" fontId="3" fillId="0" borderId="0" xfId="3" applyNumberFormat="1" applyFont="1" applyFill="1" applyBorder="1" applyAlignment="1" applyProtection="1"/>
    <xf numFmtId="3" fontId="3" fillId="0" borderId="0" xfId="3" applyNumberFormat="1" applyFont="1" applyFill="1" applyBorder="1" applyAlignment="1" applyProtection="1">
      <alignment horizontal="center"/>
    </xf>
    <xf numFmtId="14" fontId="3" fillId="0" borderId="0" xfId="3" applyNumberFormat="1"/>
    <xf numFmtId="1" fontId="4" fillId="0" borderId="0" xfId="3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 applyAlignment="1">
      <alignment horizontal="right"/>
    </xf>
    <xf numFmtId="9" fontId="0" fillId="0" borderId="0" xfId="2" applyFont="1"/>
    <xf numFmtId="3" fontId="0" fillId="0" borderId="1" xfId="0" applyNumberFormat="1" applyBorder="1" applyAlignment="1">
      <alignment horizontal="right"/>
    </xf>
    <xf numFmtId="3" fontId="0" fillId="0" borderId="0" xfId="0" applyNumberFormat="1"/>
    <xf numFmtId="0" fontId="5" fillId="0" borderId="0" xfId="0" applyFont="1" applyFill="1" applyBorder="1"/>
    <xf numFmtId="0" fontId="7" fillId="0" borderId="0" xfId="0" applyFont="1"/>
    <xf numFmtId="16" fontId="0" fillId="0" borderId="0" xfId="0" quotePrefix="1" applyNumberFormat="1"/>
    <xf numFmtId="0" fontId="0" fillId="0" borderId="0" xfId="0" quotePrefix="1"/>
    <xf numFmtId="3" fontId="3" fillId="0" borderId="0" xfId="3" quotePrefix="1" applyNumberFormat="1" applyFont="1" applyFill="1" applyBorder="1" applyAlignment="1" applyProtection="1"/>
    <xf numFmtId="9" fontId="0" fillId="0" borderId="0" xfId="0" applyNumberFormat="1"/>
    <xf numFmtId="0" fontId="8" fillId="0" borderId="2" xfId="4" applyFont="1" applyFill="1" applyBorder="1"/>
    <xf numFmtId="0" fontId="6" fillId="0" borderId="0" xfId="4" applyNumberFormat="1" applyFill="1" applyBorder="1" applyAlignment="1">
      <alignment vertical="center"/>
    </xf>
    <xf numFmtId="0" fontId="6" fillId="0" borderId="0" xfId="4"/>
    <xf numFmtId="0" fontId="9" fillId="0" borderId="3" xfId="4" quotePrefix="1" applyFont="1" applyFill="1" applyBorder="1" applyAlignment="1">
      <alignment horizontal="left"/>
    </xf>
    <xf numFmtId="164" fontId="10" fillId="2" borderId="4" xfId="4" applyNumberFormat="1" applyFont="1" applyFill="1" applyBorder="1" applyAlignment="1" applyProtection="1">
      <alignment horizontal="left"/>
    </xf>
    <xf numFmtId="164" fontId="10" fillId="2" borderId="5" xfId="4" applyNumberFormat="1" applyFont="1" applyFill="1" applyBorder="1" applyAlignment="1" applyProtection="1">
      <alignment horizontal="left"/>
    </xf>
    <xf numFmtId="164" fontId="10" fillId="2" borderId="6" xfId="4" applyNumberFormat="1" applyFont="1" applyFill="1" applyBorder="1" applyAlignment="1" applyProtection="1">
      <alignment horizontal="left"/>
    </xf>
    <xf numFmtId="164" fontId="10" fillId="2" borderId="7" xfId="4" applyNumberFormat="1" applyFont="1" applyFill="1" applyBorder="1" applyAlignment="1" applyProtection="1">
      <alignment horizontal="left"/>
    </xf>
    <xf numFmtId="164" fontId="10" fillId="2" borderId="8" xfId="4" applyNumberFormat="1" applyFont="1" applyFill="1" applyBorder="1" applyAlignment="1" applyProtection="1">
      <alignment horizontal="left"/>
    </xf>
    <xf numFmtId="164" fontId="10" fillId="2" borderId="9" xfId="4" applyNumberFormat="1" applyFont="1" applyFill="1" applyBorder="1" applyAlignment="1" applyProtection="1">
      <alignment horizontal="left"/>
    </xf>
    <xf numFmtId="164" fontId="10" fillId="2" borderId="10" xfId="4" applyNumberFormat="1" applyFont="1" applyFill="1" applyBorder="1" applyAlignment="1" applyProtection="1">
      <alignment horizontal="left"/>
    </xf>
    <xf numFmtId="164" fontId="10" fillId="2" borderId="7" xfId="4" applyNumberFormat="1" applyFont="1" applyFill="1" applyBorder="1" applyAlignment="1" applyProtection="1">
      <alignment horizontal="center"/>
    </xf>
    <xf numFmtId="164" fontId="10" fillId="2" borderId="11" xfId="4" applyNumberFormat="1" applyFont="1" applyFill="1" applyBorder="1" applyAlignment="1" applyProtection="1">
      <alignment horizontal="left"/>
    </xf>
    <xf numFmtId="164" fontId="11" fillId="2" borderId="12" xfId="4" applyNumberFormat="1" applyFont="1" applyFill="1" applyBorder="1"/>
    <xf numFmtId="165" fontId="10" fillId="2" borderId="13" xfId="4" applyNumberFormat="1" applyFont="1" applyFill="1" applyBorder="1" applyAlignment="1" applyProtection="1">
      <alignment horizontal="right"/>
    </xf>
    <xf numFmtId="165" fontId="10" fillId="2" borderId="14" xfId="4" applyNumberFormat="1" applyFont="1" applyFill="1" applyBorder="1" applyAlignment="1" applyProtection="1">
      <alignment horizontal="right"/>
    </xf>
    <xf numFmtId="165" fontId="10" fillId="2" borderId="11" xfId="4" applyNumberFormat="1" applyFont="1" applyFill="1" applyBorder="1" applyAlignment="1" applyProtection="1">
      <alignment horizontal="right"/>
    </xf>
    <xf numFmtId="165" fontId="10" fillId="2" borderId="15" xfId="4" applyNumberFormat="1" applyFont="1" applyFill="1" applyBorder="1" applyAlignment="1" applyProtection="1">
      <alignment horizontal="right"/>
    </xf>
    <xf numFmtId="164" fontId="10" fillId="2" borderId="16" xfId="4" applyNumberFormat="1" applyFont="1" applyFill="1" applyBorder="1" applyAlignment="1" applyProtection="1">
      <alignment horizontal="center"/>
    </xf>
    <xf numFmtId="0" fontId="11" fillId="2" borderId="11" xfId="4" applyFont="1" applyFill="1" applyBorder="1"/>
    <xf numFmtId="2" fontId="12" fillId="3" borderId="17" xfId="4" applyNumberFormat="1" applyFont="1" applyFill="1" applyBorder="1" applyAlignment="1">
      <alignment horizontal="left" indent="2"/>
    </xf>
    <xf numFmtId="1" fontId="12" fillId="4" borderId="18" xfId="4" applyNumberFormat="1" applyFont="1" applyFill="1" applyBorder="1"/>
    <xf numFmtId="1" fontId="12" fillId="4" borderId="19" xfId="4" applyNumberFormat="1" applyFont="1" applyFill="1" applyBorder="1"/>
    <xf numFmtId="1" fontId="12" fillId="4" borderId="20" xfId="4" applyNumberFormat="1" applyFont="1" applyFill="1" applyBorder="1"/>
    <xf numFmtId="1" fontId="12" fillId="4" borderId="0" xfId="4" applyNumberFormat="1" applyFont="1" applyFill="1" applyBorder="1"/>
    <xf numFmtId="1" fontId="12" fillId="4" borderId="21" xfId="4" applyNumberFormat="1" applyFont="1" applyFill="1" applyBorder="1"/>
    <xf numFmtId="0" fontId="13" fillId="3" borderId="22" xfId="4" applyNumberFormat="1" applyFont="1" applyFill="1" applyBorder="1" applyAlignment="1">
      <alignment horizontal="center"/>
    </xf>
    <xf numFmtId="164" fontId="12" fillId="3" borderId="20" xfId="4" quotePrefix="1" applyNumberFormat="1" applyFont="1" applyFill="1" applyBorder="1" applyAlignment="1" applyProtection="1">
      <alignment horizontal="left"/>
    </xf>
    <xf numFmtId="0" fontId="13" fillId="3" borderId="22" xfId="4" applyNumberFormat="1" applyFont="1" applyFill="1" applyBorder="1" applyAlignment="1" applyProtection="1">
      <alignment horizontal="center"/>
    </xf>
    <xf numFmtId="2" fontId="12" fillId="3" borderId="17" xfId="4" quotePrefix="1" applyNumberFormat="1" applyFont="1" applyFill="1" applyBorder="1" applyAlignment="1">
      <alignment horizontal="left" indent="2"/>
    </xf>
    <xf numFmtId="2" fontId="12" fillId="3" borderId="17" xfId="4" quotePrefix="1" applyNumberFormat="1" applyFont="1" applyFill="1" applyBorder="1" applyAlignment="1">
      <alignment horizontal="left" indent="5"/>
    </xf>
    <xf numFmtId="2" fontId="14" fillId="3" borderId="17" xfId="4" quotePrefix="1" applyNumberFormat="1" applyFont="1" applyFill="1" applyBorder="1" applyAlignment="1">
      <alignment horizontal="left" indent="4"/>
    </xf>
    <xf numFmtId="0" fontId="13" fillId="3" borderId="22" xfId="4" quotePrefix="1" applyNumberFormat="1" applyFont="1" applyFill="1" applyBorder="1" applyAlignment="1">
      <alignment horizontal="center"/>
    </xf>
    <xf numFmtId="2" fontId="12" fillId="3" borderId="17" xfId="4" applyNumberFormat="1" applyFont="1" applyFill="1" applyBorder="1" applyAlignment="1">
      <alignment horizontal="left" indent="4"/>
    </xf>
    <xf numFmtId="1" fontId="12" fillId="4" borderId="23" xfId="4" applyNumberFormat="1" applyFont="1" applyFill="1" applyBorder="1"/>
    <xf numFmtId="1" fontId="12" fillId="4" borderId="24" xfId="4" applyNumberFormat="1" applyFont="1" applyFill="1" applyBorder="1"/>
    <xf numFmtId="1" fontId="12" fillId="4" borderId="25" xfId="4" applyNumberFormat="1" applyFont="1" applyFill="1" applyBorder="1"/>
    <xf numFmtId="1" fontId="12" fillId="4" borderId="1" xfId="4" applyNumberFormat="1" applyFont="1" applyFill="1" applyBorder="1"/>
    <xf numFmtId="1" fontId="12" fillId="4" borderId="26" xfId="4" applyNumberFormat="1" applyFont="1" applyFill="1" applyBorder="1"/>
    <xf numFmtId="0" fontId="13" fillId="3" borderId="27" xfId="4" applyNumberFormat="1" applyFont="1" applyFill="1" applyBorder="1" applyAlignment="1">
      <alignment horizontal="center"/>
    </xf>
    <xf numFmtId="164" fontId="12" fillId="3" borderId="25" xfId="4" quotePrefix="1" applyNumberFormat="1" applyFont="1" applyFill="1" applyBorder="1" applyAlignment="1" applyProtection="1">
      <alignment horizontal="left"/>
    </xf>
    <xf numFmtId="2" fontId="12" fillId="0" borderId="0" xfId="4" applyNumberFormat="1" applyFont="1" applyFill="1" applyBorder="1" applyAlignment="1">
      <alignment horizontal="left" indent="2"/>
    </xf>
    <xf numFmtId="0" fontId="13" fillId="3" borderId="0" xfId="4" applyNumberFormat="1" applyFont="1" applyFill="1" applyBorder="1" applyAlignment="1">
      <alignment horizontal="center"/>
    </xf>
    <xf numFmtId="164" fontId="12" fillId="3" borderId="0" xfId="4" quotePrefix="1" applyNumberFormat="1" applyFont="1" applyFill="1" applyBorder="1" applyAlignment="1" applyProtection="1">
      <alignment horizontal="left"/>
    </xf>
    <xf numFmtId="166" fontId="7" fillId="0" borderId="0" xfId="0" applyNumberFormat="1" applyFont="1"/>
    <xf numFmtId="167" fontId="0" fillId="0" borderId="0" xfId="1" applyNumberFormat="1" applyFont="1"/>
    <xf numFmtId="2" fontId="12" fillId="5" borderId="0" xfId="4" applyNumberFormat="1" applyFont="1" applyFill="1" applyBorder="1" applyAlignment="1">
      <alignment horizontal="left" indent="2"/>
    </xf>
    <xf numFmtId="1" fontId="0" fillId="5" borderId="0" xfId="0" applyNumberFormat="1" applyFill="1"/>
    <xf numFmtId="2" fontId="12" fillId="3" borderId="0" xfId="4" applyNumberFormat="1" applyFont="1" applyFill="1" applyBorder="1" applyAlignment="1">
      <alignment horizontal="left" indent="2"/>
    </xf>
    <xf numFmtId="0" fontId="15" fillId="6" borderId="28" xfId="0" applyFont="1" applyFill="1" applyBorder="1" applyAlignment="1" applyProtection="1">
      <alignment horizontal="center" vertical="center" wrapText="1"/>
    </xf>
    <xf numFmtId="0" fontId="16" fillId="6" borderId="28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5" fillId="7" borderId="0" xfId="0" applyFont="1" applyFill="1" applyAlignment="1" applyProtection="1">
      <alignment horizontal="right" indent="1"/>
    </xf>
    <xf numFmtId="2" fontId="15" fillId="7" borderId="0" xfId="0" applyNumberFormat="1" applyFont="1" applyFill="1" applyAlignment="1" applyProtection="1">
      <alignment horizontal="right" indent="1"/>
    </xf>
    <xf numFmtId="0" fontId="15" fillId="8" borderId="0" xfId="0" applyFont="1" applyFill="1" applyAlignment="1" applyProtection="1">
      <alignment horizontal="right" indent="1"/>
    </xf>
    <xf numFmtId="2" fontId="15" fillId="8" borderId="0" xfId="0" applyNumberFormat="1" applyFont="1" applyFill="1" applyAlignment="1" applyProtection="1">
      <alignment horizontal="right" indent="1"/>
    </xf>
    <xf numFmtId="168" fontId="17" fillId="10" borderId="1" xfId="0" applyNumberFormat="1" applyFont="1" applyFill="1" applyBorder="1" applyAlignment="1" applyProtection="1">
      <alignment horizontal="left" vertical="top" indent="1"/>
    </xf>
    <xf numFmtId="169" fontId="17" fillId="11" borderId="0" xfId="0" applyNumberFormat="1" applyFont="1" applyFill="1" applyBorder="1" applyAlignment="1" applyProtection="1">
      <alignment horizontal="right" indent="1"/>
    </xf>
    <xf numFmtId="169" fontId="17" fillId="12" borderId="0" xfId="0" applyNumberFormat="1" applyFont="1" applyFill="1" applyBorder="1" applyAlignment="1" applyProtection="1">
      <alignment horizontal="right" indent="1"/>
    </xf>
    <xf numFmtId="169" fontId="17" fillId="0" borderId="0" xfId="0" applyNumberFormat="1" applyFont="1" applyFill="1" applyBorder="1" applyAlignment="1" applyProtection="1">
      <alignment horizontal="right" indent="1"/>
    </xf>
    <xf numFmtId="0" fontId="18" fillId="0" borderId="0" xfId="0" applyFont="1"/>
    <xf numFmtId="0" fontId="0" fillId="13" borderId="29" xfId="0" applyFill="1" applyBorder="1" applyAlignment="1">
      <alignment horizontal="center"/>
    </xf>
    <xf numFmtId="0" fontId="0" fillId="13" borderId="30" xfId="0" applyFill="1" applyBorder="1" applyAlignment="1">
      <alignment horizontal="center"/>
    </xf>
    <xf numFmtId="0" fontId="0" fillId="13" borderId="3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0" borderId="3" xfId="0" applyBorder="1"/>
    <xf numFmtId="3" fontId="2" fillId="0" borderId="0" xfId="0" applyNumberFormat="1" applyFont="1" applyBorder="1"/>
    <xf numFmtId="3" fontId="0" fillId="0" borderId="0" xfId="0" applyNumberFormat="1" applyBorder="1"/>
    <xf numFmtId="9" fontId="0" fillId="0" borderId="22" xfId="2" applyFont="1" applyBorder="1"/>
    <xf numFmtId="9" fontId="7" fillId="0" borderId="0" xfId="0" applyNumberFormat="1" applyFont="1"/>
    <xf numFmtId="9" fontId="18" fillId="0" borderId="0" xfId="0" applyNumberFormat="1" applyFont="1"/>
    <xf numFmtId="0" fontId="0" fillId="14" borderId="3" xfId="0" applyFill="1" applyBorder="1"/>
    <xf numFmtId="3" fontId="2" fillId="14" borderId="0" xfId="0" applyNumberFormat="1" applyFont="1" applyFill="1" applyBorder="1"/>
    <xf numFmtId="3" fontId="0" fillId="14" borderId="0" xfId="0" applyNumberFormat="1" applyFill="1" applyBorder="1"/>
    <xf numFmtId="9" fontId="0" fillId="14" borderId="22" xfId="2" applyFont="1" applyFill="1" applyBorder="1"/>
    <xf numFmtId="0" fontId="0" fillId="14" borderId="33" xfId="0" applyFill="1" applyBorder="1"/>
    <xf numFmtId="3" fontId="2" fillId="14" borderId="1" xfId="0" applyNumberFormat="1" applyFont="1" applyFill="1" applyBorder="1"/>
    <xf numFmtId="3" fontId="0" fillId="14" borderId="1" xfId="0" applyNumberFormat="1" applyFill="1" applyBorder="1"/>
    <xf numFmtId="9" fontId="0" fillId="14" borderId="27" xfId="2" applyFont="1" applyFill="1" applyBorder="1"/>
    <xf numFmtId="0" fontId="0" fillId="9" borderId="0" xfId="0" applyFill="1"/>
    <xf numFmtId="0" fontId="0" fillId="0" borderId="0" xfId="0" applyFill="1"/>
    <xf numFmtId="0" fontId="0" fillId="9" borderId="0" xfId="0" applyFont="1" applyFill="1"/>
    <xf numFmtId="0" fontId="0" fillId="16" borderId="32" xfId="0" applyFont="1" applyFill="1" applyBorder="1" applyAlignment="1" applyProtection="1">
      <alignment horizontal="center" vertical="center" wrapText="1"/>
    </xf>
    <xf numFmtId="168" fontId="0" fillId="9" borderId="0" xfId="0" applyNumberFormat="1" applyFont="1" applyFill="1" applyBorder="1" applyAlignment="1" applyProtection="1">
      <alignment horizontal="left" vertical="top" indent="1"/>
    </xf>
    <xf numFmtId="0" fontId="0" fillId="5" borderId="32" xfId="0" applyFont="1" applyFill="1" applyBorder="1" applyAlignment="1">
      <alignment horizontal="center"/>
    </xf>
    <xf numFmtId="168" fontId="2" fillId="5" borderId="32" xfId="0" applyNumberFormat="1" applyFont="1" applyFill="1" applyBorder="1" applyAlignment="1" applyProtection="1">
      <alignment horizontal="left" vertical="top" indent="1"/>
    </xf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22" xfId="0" applyBorder="1"/>
    <xf numFmtId="0" fontId="2" fillId="0" borderId="3" xfId="0" applyFont="1" applyBorder="1"/>
    <xf numFmtId="0" fontId="2" fillId="0" borderId="0" xfId="0" applyFont="1" applyBorder="1"/>
    <xf numFmtId="9" fontId="0" fillId="0" borderId="0" xfId="2" applyFont="1" applyFill="1"/>
    <xf numFmtId="0" fontId="0" fillId="0" borderId="3" xfId="0" applyFont="1" applyFill="1" applyBorder="1" applyProtection="1"/>
    <xf numFmtId="9" fontId="19" fillId="0" borderId="0" xfId="2" applyFont="1" applyFill="1" applyBorder="1" applyAlignment="1" applyProtection="1">
      <alignment horizontal="right" indent="1"/>
    </xf>
    <xf numFmtId="9" fontId="19" fillId="0" borderId="22" xfId="2" applyFont="1" applyFill="1" applyBorder="1" applyAlignment="1" applyProtection="1">
      <alignment horizontal="right" indent="1"/>
    </xf>
    <xf numFmtId="169" fontId="19" fillId="9" borderId="0" xfId="0" applyNumberFormat="1" applyFont="1" applyFill="1" applyBorder="1" applyAlignment="1" applyProtection="1">
      <alignment horizontal="right" indent="1"/>
    </xf>
    <xf numFmtId="169" fontId="20" fillId="0" borderId="3" xfId="0" applyNumberFormat="1" applyFont="1" applyFill="1" applyBorder="1" applyAlignment="1" applyProtection="1">
      <alignment horizontal="right" indent="1"/>
    </xf>
    <xf numFmtId="169" fontId="20" fillId="0" borderId="0" xfId="0" applyNumberFormat="1" applyFont="1" applyFill="1" applyBorder="1" applyAlignment="1" applyProtection="1">
      <alignment horizontal="right" indent="1"/>
    </xf>
    <xf numFmtId="169" fontId="19" fillId="0" borderId="0" xfId="0" applyNumberFormat="1" applyFont="1" applyFill="1" applyBorder="1" applyAlignment="1" applyProtection="1">
      <alignment horizontal="right" indent="1"/>
    </xf>
    <xf numFmtId="0" fontId="1" fillId="0" borderId="22" xfId="0" applyFont="1" applyFill="1" applyBorder="1"/>
    <xf numFmtId="9" fontId="20" fillId="0" borderId="3" xfId="2" applyFont="1" applyFill="1" applyBorder="1" applyAlignment="1" applyProtection="1">
      <alignment horizontal="right" indent="1"/>
    </xf>
    <xf numFmtId="9" fontId="20" fillId="0" borderId="0" xfId="2" applyFont="1" applyFill="1" applyBorder="1" applyAlignment="1" applyProtection="1">
      <alignment horizontal="right" indent="1"/>
    </xf>
    <xf numFmtId="9" fontId="0" fillId="0" borderId="0" xfId="0" applyNumberFormat="1" applyFill="1"/>
    <xf numFmtId="0" fontId="0" fillId="14" borderId="3" xfId="0" applyFont="1" applyFill="1" applyBorder="1" applyProtection="1"/>
    <xf numFmtId="9" fontId="19" fillId="14" borderId="0" xfId="2" applyFont="1" applyFill="1" applyBorder="1" applyAlignment="1" applyProtection="1">
      <alignment horizontal="right" indent="1"/>
    </xf>
    <xf numFmtId="9" fontId="19" fillId="14" borderId="22" xfId="2" applyFont="1" applyFill="1" applyBorder="1" applyAlignment="1" applyProtection="1">
      <alignment horizontal="right" indent="1"/>
    </xf>
    <xf numFmtId="9" fontId="20" fillId="14" borderId="3" xfId="2" applyFont="1" applyFill="1" applyBorder="1" applyAlignment="1" applyProtection="1">
      <alignment horizontal="right" indent="1"/>
    </xf>
    <xf numFmtId="9" fontId="20" fillId="14" borderId="0" xfId="2" applyFont="1" applyFill="1" applyBorder="1" applyAlignment="1" applyProtection="1">
      <alignment horizontal="right" indent="1"/>
    </xf>
    <xf numFmtId="0" fontId="0" fillId="14" borderId="33" xfId="0" applyFont="1" applyFill="1" applyBorder="1" applyProtection="1"/>
    <xf numFmtId="9" fontId="19" fillId="14" borderId="1" xfId="2" applyFont="1" applyFill="1" applyBorder="1" applyAlignment="1" applyProtection="1">
      <alignment horizontal="right" indent="1"/>
    </xf>
    <xf numFmtId="9" fontId="19" fillId="14" borderId="27" xfId="2" applyFont="1" applyFill="1" applyBorder="1" applyAlignment="1" applyProtection="1">
      <alignment horizontal="right" indent="1"/>
    </xf>
    <xf numFmtId="9" fontId="20" fillId="14" borderId="33" xfId="2" applyFont="1" applyFill="1" applyBorder="1" applyAlignment="1" applyProtection="1">
      <alignment horizontal="right" indent="1"/>
    </xf>
    <xf numFmtId="9" fontId="20" fillId="14" borderId="1" xfId="2" applyFont="1" applyFill="1" applyBorder="1" applyAlignment="1" applyProtection="1">
      <alignment horizontal="right" indent="1"/>
    </xf>
    <xf numFmtId="0" fontId="0" fillId="13" borderId="32" xfId="0" applyFont="1" applyFill="1" applyBorder="1" applyAlignment="1">
      <alignment horizontal="center"/>
    </xf>
    <xf numFmtId="0" fontId="0" fillId="13" borderId="29" xfId="0" applyFont="1" applyFill="1" applyBorder="1" applyAlignment="1">
      <alignment horizontal="center"/>
    </xf>
    <xf numFmtId="0" fontId="0" fillId="13" borderId="30" xfId="0" applyFont="1" applyFill="1" applyBorder="1" applyAlignment="1">
      <alignment horizontal="center"/>
    </xf>
    <xf numFmtId="0" fontId="0" fillId="13" borderId="31" xfId="0" applyFont="1" applyFill="1" applyBorder="1" applyAlignment="1">
      <alignment horizontal="center"/>
    </xf>
    <xf numFmtId="0" fontId="7" fillId="15" borderId="0" xfId="0" applyFont="1" applyFill="1" applyBorder="1" applyAlignment="1" applyProtection="1">
      <alignment horizontal="center" vertical="center"/>
    </xf>
  </cellXfs>
  <cellStyles count="6">
    <cellStyle name="Normal" xfId="0" builtinId="0"/>
    <cellStyle name="Normal 2" xfId="3"/>
    <cellStyle name="Normal 3" xfId="4"/>
    <cellStyle name="Normal 4" xfId="5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1'!$AG$1</c:f>
              <c:strCache>
                <c:ptCount val="1"/>
                <c:pt idx="0">
                  <c:v>BCD</c:v>
                </c:pt>
              </c:strCache>
            </c:strRef>
          </c:tx>
          <c:invertIfNegative val="0"/>
          <c:cat>
            <c:numRef>
              <c:f>'Gráfico 1'!$AF$2:$AF$19</c:f>
              <c:numCache>
                <c:formatCode>General</c:formatCod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numCache>
            </c:numRef>
          </c:cat>
          <c:val>
            <c:numRef>
              <c:f>'Gráfico 1'!$AG$2:$AG$19</c:f>
              <c:numCache>
                <c:formatCode>#,##0</c:formatCode>
                <c:ptCount val="18"/>
                <c:pt idx="0">
                  <c:v>2739.8999999999996</c:v>
                </c:pt>
                <c:pt idx="1">
                  <c:v>3895.3999999999996</c:v>
                </c:pt>
                <c:pt idx="2">
                  <c:v>3842.0999999999995</c:v>
                </c:pt>
                <c:pt idx="3">
                  <c:v>1887.7999999999997</c:v>
                </c:pt>
                <c:pt idx="4">
                  <c:v>1886.8999999999999</c:v>
                </c:pt>
                <c:pt idx="5">
                  <c:v>1999.8999999999999</c:v>
                </c:pt>
                <c:pt idx="6">
                  <c:v>1245.3000000000002</c:v>
                </c:pt>
                <c:pt idx="7">
                  <c:v>1061.4000000000001</c:v>
                </c:pt>
                <c:pt idx="8">
                  <c:v>1305.5999999999999</c:v>
                </c:pt>
                <c:pt idx="9">
                  <c:v>1805.4999999999995</c:v>
                </c:pt>
                <c:pt idx="10">
                  <c:v>3300.2</c:v>
                </c:pt>
                <c:pt idx="11">
                  <c:v>4987.9089999999997</c:v>
                </c:pt>
                <c:pt idx="12">
                  <c:v>7758.1980000000003</c:v>
                </c:pt>
                <c:pt idx="13">
                  <c:v>7669.549</c:v>
                </c:pt>
                <c:pt idx="14">
                  <c:v>11754.689999999999</c:v>
                </c:pt>
                <c:pt idx="15">
                  <c:v>15801.946</c:v>
                </c:pt>
                <c:pt idx="16">
                  <c:v>13737.685000000001</c:v>
                </c:pt>
                <c:pt idx="17">
                  <c:v>13233.041999999999</c:v>
                </c:pt>
              </c:numCache>
            </c:numRef>
          </c:val>
        </c:ser>
        <c:ser>
          <c:idx val="1"/>
          <c:order val="1"/>
          <c:tx>
            <c:strRef>
              <c:f>'Gráfico 1'!$AH$1</c:f>
              <c:strCache>
                <c:ptCount val="1"/>
                <c:pt idx="0">
                  <c:v>BCND</c:v>
                </c:pt>
              </c:strCache>
            </c:strRef>
          </c:tx>
          <c:invertIfNegative val="0"/>
          <c:cat>
            <c:numRef>
              <c:f>'Gráfico 1'!$AF$2:$AF$19</c:f>
              <c:numCache>
                <c:formatCode>General</c:formatCod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numCache>
            </c:numRef>
          </c:cat>
          <c:val>
            <c:numRef>
              <c:f>'Gráfico 1'!$AH$2:$AH$19</c:f>
              <c:numCache>
                <c:formatCode>#,##0</c:formatCode>
                <c:ptCount val="18"/>
                <c:pt idx="0">
                  <c:v>5679.6</c:v>
                </c:pt>
                <c:pt idx="1">
                  <c:v>6028.2</c:v>
                </c:pt>
                <c:pt idx="2">
                  <c:v>6201.2</c:v>
                </c:pt>
                <c:pt idx="3">
                  <c:v>4579.5999999999995</c:v>
                </c:pt>
                <c:pt idx="4">
                  <c:v>4139.4000000000005</c:v>
                </c:pt>
                <c:pt idx="5">
                  <c:v>3781.8999999999996</c:v>
                </c:pt>
                <c:pt idx="6">
                  <c:v>3448.9</c:v>
                </c:pt>
                <c:pt idx="7">
                  <c:v>3428.4000000000005</c:v>
                </c:pt>
                <c:pt idx="8">
                  <c:v>3948.7</c:v>
                </c:pt>
                <c:pt idx="9">
                  <c:v>4722.0000000000009</c:v>
                </c:pt>
                <c:pt idx="10">
                  <c:v>6087.1</c:v>
                </c:pt>
                <c:pt idx="11">
                  <c:v>7976.3839999999982</c:v>
                </c:pt>
                <c:pt idx="12">
                  <c:v>10117.618</c:v>
                </c:pt>
                <c:pt idx="13">
                  <c:v>10064.986000000001</c:v>
                </c:pt>
                <c:pt idx="14">
                  <c:v>13311.568000000001</c:v>
                </c:pt>
                <c:pt idx="15">
                  <c:v>16768.367999999999</c:v>
                </c:pt>
                <c:pt idx="16">
                  <c:v>18220.113000000001</c:v>
                </c:pt>
                <c:pt idx="17">
                  <c:v>19856.901000000002</c:v>
                </c:pt>
              </c:numCache>
            </c:numRef>
          </c:val>
        </c:ser>
        <c:ser>
          <c:idx val="2"/>
          <c:order val="2"/>
          <c:tx>
            <c:strRef>
              <c:f>'Gráfico 1'!$AI$1</c:f>
              <c:strCache>
                <c:ptCount val="1"/>
                <c:pt idx="0">
                  <c:v>BI</c:v>
                </c:pt>
              </c:strCache>
            </c:strRef>
          </c:tx>
          <c:invertIfNegative val="0"/>
          <c:cat>
            <c:numRef>
              <c:f>'Gráfico 1'!$AF$2:$AF$19</c:f>
              <c:numCache>
                <c:formatCode>General</c:formatCod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numCache>
            </c:numRef>
          </c:cat>
          <c:val>
            <c:numRef>
              <c:f>'Gráfico 1'!$AI$2:$AI$19</c:f>
              <c:numCache>
                <c:formatCode>#,##0</c:formatCode>
                <c:ptCount val="18"/>
                <c:pt idx="0">
                  <c:v>28051.699999999997</c:v>
                </c:pt>
                <c:pt idx="1">
                  <c:v>30904.300000000003</c:v>
                </c:pt>
                <c:pt idx="2">
                  <c:v>30874.400000000001</c:v>
                </c:pt>
                <c:pt idx="3">
                  <c:v>27892.100000000002</c:v>
                </c:pt>
                <c:pt idx="4">
                  <c:v>32489.5</c:v>
                </c:pt>
                <c:pt idx="5">
                  <c:v>31878.1</c:v>
                </c:pt>
                <c:pt idx="6">
                  <c:v>27665.999999999996</c:v>
                </c:pt>
                <c:pt idx="7">
                  <c:v>30196.700000000004</c:v>
                </c:pt>
                <c:pt idx="8">
                  <c:v>39902.200000000004</c:v>
                </c:pt>
                <c:pt idx="9">
                  <c:v>45385.599999999991</c:v>
                </c:pt>
                <c:pt idx="10">
                  <c:v>54227.8</c:v>
                </c:pt>
                <c:pt idx="11">
                  <c:v>70412.400999999998</c:v>
                </c:pt>
                <c:pt idx="12">
                  <c:v>99660.718000000008</c:v>
                </c:pt>
                <c:pt idx="13">
                  <c:v>71708.809000000008</c:v>
                </c:pt>
                <c:pt idx="14">
                  <c:v>100836.21300000002</c:v>
                </c:pt>
                <c:pt idx="15">
                  <c:v>121050.454</c:v>
                </c:pt>
                <c:pt idx="16">
                  <c:v>118873.59600000001</c:v>
                </c:pt>
                <c:pt idx="17">
                  <c:v>126518.82199999999</c:v>
                </c:pt>
              </c:numCache>
            </c:numRef>
          </c:val>
        </c:ser>
        <c:ser>
          <c:idx val="3"/>
          <c:order val="3"/>
          <c:tx>
            <c:strRef>
              <c:f>'Gráfico 1'!$AJ$1</c:f>
              <c:strCache>
                <c:ptCount val="1"/>
                <c:pt idx="0">
                  <c:v>BK</c:v>
                </c:pt>
              </c:strCache>
            </c:strRef>
          </c:tx>
          <c:invertIfNegative val="0"/>
          <c:cat>
            <c:numRef>
              <c:f>'Gráfico 1'!$AF$2:$AF$19</c:f>
              <c:numCache>
                <c:formatCode>General</c:formatCod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numCache>
            </c:numRef>
          </c:cat>
          <c:val>
            <c:numRef>
              <c:f>'Gráfico 1'!$AJ$2:$AJ$19</c:f>
              <c:numCache>
                <c:formatCode>#,##0</c:formatCode>
                <c:ptCount val="18"/>
                <c:pt idx="0">
                  <c:v>10405.4</c:v>
                </c:pt>
                <c:pt idx="1">
                  <c:v>12806.4</c:v>
                </c:pt>
                <c:pt idx="2">
                  <c:v>12475.800000000001</c:v>
                </c:pt>
                <c:pt idx="3">
                  <c:v>10120.799999999999</c:v>
                </c:pt>
                <c:pt idx="4">
                  <c:v>9689.9000000000015</c:v>
                </c:pt>
                <c:pt idx="5">
                  <c:v>10901.499999999998</c:v>
                </c:pt>
                <c:pt idx="6">
                  <c:v>8719.3999999999978</c:v>
                </c:pt>
                <c:pt idx="7">
                  <c:v>7155.9000000000005</c:v>
                </c:pt>
                <c:pt idx="8">
                  <c:v>7701.8</c:v>
                </c:pt>
                <c:pt idx="9">
                  <c:v>9912.4000000000015</c:v>
                </c:pt>
                <c:pt idx="10">
                  <c:v>12390</c:v>
                </c:pt>
                <c:pt idx="11">
                  <c:v>16836.155000000002</c:v>
                </c:pt>
                <c:pt idx="12">
                  <c:v>24938.829000000005</c:v>
                </c:pt>
                <c:pt idx="13">
                  <c:v>21802.892999999996</c:v>
                </c:pt>
                <c:pt idx="14">
                  <c:v>29849.928</c:v>
                </c:pt>
                <c:pt idx="15">
                  <c:v>35239.256000000001</c:v>
                </c:pt>
                <c:pt idx="16">
                  <c:v>35566.095000000001</c:v>
                </c:pt>
                <c:pt idx="17">
                  <c:v>37248.299000000006</c:v>
                </c:pt>
              </c:numCache>
            </c:numRef>
          </c:val>
        </c:ser>
        <c:ser>
          <c:idx val="4"/>
          <c:order val="4"/>
          <c:tx>
            <c:strRef>
              <c:f>'Gráfico 1'!$AK$1</c:f>
              <c:strCache>
                <c:ptCount val="1"/>
                <c:pt idx="0">
                  <c:v>C&amp;L</c:v>
                </c:pt>
              </c:strCache>
            </c:strRef>
          </c:tx>
          <c:invertIfNegative val="0"/>
          <c:cat>
            <c:numRef>
              <c:f>'Gráfico 1'!$AF$2:$AF$19</c:f>
              <c:numCache>
                <c:formatCode>General</c:formatCod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numCache>
            </c:numRef>
          </c:cat>
          <c:val>
            <c:numRef>
              <c:f>'Gráfico 1'!$AK$2:$AK$19</c:f>
              <c:numCache>
                <c:formatCode>#,##0</c:formatCode>
                <c:ptCount val="18"/>
                <c:pt idx="0">
                  <c:v>6469.2</c:v>
                </c:pt>
                <c:pt idx="1">
                  <c:v>6205.8</c:v>
                </c:pt>
                <c:pt idx="2">
                  <c:v>4320.5999999999995</c:v>
                </c:pt>
                <c:pt idx="3">
                  <c:v>4821.2</c:v>
                </c:pt>
                <c:pt idx="4">
                  <c:v>7644.5999999999995</c:v>
                </c:pt>
                <c:pt idx="5">
                  <c:v>7040.6</c:v>
                </c:pt>
                <c:pt idx="6">
                  <c:v>6163.2000000000007</c:v>
                </c:pt>
                <c:pt idx="7">
                  <c:v>6483.4</c:v>
                </c:pt>
                <c:pt idx="8">
                  <c:v>9977.6</c:v>
                </c:pt>
                <c:pt idx="9">
                  <c:v>11774.7</c:v>
                </c:pt>
                <c:pt idx="10">
                  <c:v>15337.4</c:v>
                </c:pt>
                <c:pt idx="11">
                  <c:v>20408.027999999998</c:v>
                </c:pt>
                <c:pt idx="12">
                  <c:v>30509.407000000003</c:v>
                </c:pt>
                <c:pt idx="13">
                  <c:v>16476.107999999997</c:v>
                </c:pt>
                <c:pt idx="14">
                  <c:v>26008.338000000003</c:v>
                </c:pt>
                <c:pt idx="15">
                  <c:v>37383.385000000002</c:v>
                </c:pt>
                <c:pt idx="16">
                  <c:v>36785.989000000001</c:v>
                </c:pt>
                <c:pt idx="17">
                  <c:v>42763.842000000004</c:v>
                </c:pt>
              </c:numCache>
            </c:numRef>
          </c:val>
        </c:ser>
        <c:ser>
          <c:idx val="5"/>
          <c:order val="5"/>
          <c:tx>
            <c:strRef>
              <c:f>'Gráfico 1'!$AL$1</c:f>
              <c:strCache>
                <c:ptCount val="1"/>
                <c:pt idx="0">
                  <c:v>Serv TRA</c:v>
                </c:pt>
              </c:strCache>
            </c:strRef>
          </c:tx>
          <c:invertIfNegative val="0"/>
          <c:cat>
            <c:numRef>
              <c:f>'Gráfico 1'!$AF$2:$AF$19</c:f>
              <c:numCache>
                <c:formatCode>General</c:formatCod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numCache>
            </c:numRef>
          </c:cat>
          <c:val>
            <c:numRef>
              <c:f>'Gráfico 1'!$AL$2:$AL$19</c:f>
              <c:numCache>
                <c:formatCode>#,##0</c:formatCode>
                <c:ptCount val="18"/>
                <c:pt idx="0">
                  <c:v>5648.7508156063996</c:v>
                </c:pt>
                <c:pt idx="1">
                  <c:v>6930.6641309983997</c:v>
                </c:pt>
                <c:pt idx="2">
                  <c:v>6844.183302392179</c:v>
                </c:pt>
                <c:pt idx="3">
                  <c:v>6100.1809227840004</c:v>
                </c:pt>
                <c:pt idx="4">
                  <c:v>7120.7847020767995</c:v>
                </c:pt>
                <c:pt idx="5">
                  <c:v>7778.2456273636835</c:v>
                </c:pt>
                <c:pt idx="6">
                  <c:v>6444.4943702005976</c:v>
                </c:pt>
                <c:pt idx="7">
                  <c:v>6977.0192433289767</c:v>
                </c:pt>
                <c:pt idx="8">
                  <c:v>7582.9950485551381</c:v>
                </c:pt>
                <c:pt idx="9">
                  <c:v>10701.631089569557</c:v>
                </c:pt>
                <c:pt idx="10">
                  <c:v>13192.006315395525</c:v>
                </c:pt>
                <c:pt idx="11">
                  <c:v>16564.973444234653</c:v>
                </c:pt>
                <c:pt idx="12">
                  <c:v>20964.946554659338</c:v>
                </c:pt>
                <c:pt idx="13">
                  <c:v>19920.656200000001</c:v>
                </c:pt>
                <c:pt idx="14">
                  <c:v>27994.844802579999</c:v>
                </c:pt>
                <c:pt idx="15">
                  <c:v>34209.811911819997</c:v>
                </c:pt>
                <c:pt idx="16">
                  <c:v>36663.07911156</c:v>
                </c:pt>
                <c:pt idx="17">
                  <c:v>38233.188304249998</c:v>
                </c:pt>
              </c:numCache>
            </c:numRef>
          </c:val>
        </c:ser>
        <c:ser>
          <c:idx val="6"/>
          <c:order val="6"/>
          <c:tx>
            <c:strRef>
              <c:f>'Gráfico 1'!$AM$1</c:f>
              <c:strCache>
                <c:ptCount val="1"/>
                <c:pt idx="0">
                  <c:v>Serv Outros</c:v>
                </c:pt>
              </c:strCache>
            </c:strRef>
          </c:tx>
          <c:invertIfNegative val="0"/>
          <c:cat>
            <c:numRef>
              <c:f>'Gráfico 1'!$AF$2:$AF$19</c:f>
              <c:numCache>
                <c:formatCode>General</c:formatCod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numCache>
            </c:numRef>
          </c:cat>
          <c:val>
            <c:numRef>
              <c:f>'Gráfico 1'!$AM$2:$AM$19</c:f>
              <c:numCache>
                <c:formatCode>#,##0</c:formatCode>
                <c:ptCount val="18"/>
                <c:pt idx="0">
                  <c:v>8070.2510000000002</c:v>
                </c:pt>
                <c:pt idx="1">
                  <c:v>10591.192000000001</c:v>
                </c:pt>
                <c:pt idx="2">
                  <c:v>11163.626999999999</c:v>
                </c:pt>
                <c:pt idx="3">
                  <c:v>8070.9709999999986</c:v>
                </c:pt>
                <c:pt idx="4">
                  <c:v>9539.4709999999977</c:v>
                </c:pt>
                <c:pt idx="5">
                  <c:v>9302.9989999999998</c:v>
                </c:pt>
                <c:pt idx="6">
                  <c:v>8064.0451292457592</c:v>
                </c:pt>
                <c:pt idx="7">
                  <c:v>8401.0782080078116</c:v>
                </c:pt>
                <c:pt idx="8">
                  <c:v>9678.0589999999993</c:v>
                </c:pt>
                <c:pt idx="9">
                  <c:v>13654.445243890048</c:v>
                </c:pt>
                <c:pt idx="10">
                  <c:v>15924.105158410131</c:v>
                </c:pt>
                <c:pt idx="11">
                  <c:v>20607.941579676841</c:v>
                </c:pt>
                <c:pt idx="12">
                  <c:v>26175.458886091874</c:v>
                </c:pt>
                <c:pt idx="13">
                  <c:v>27053.05960010838</c:v>
                </c:pt>
                <c:pt idx="14">
                  <c:v>34439.160280940006</c:v>
                </c:pt>
                <c:pt idx="15">
                  <c:v>41930.941690209998</c:v>
                </c:pt>
                <c:pt idx="16">
                  <c:v>44242.085071699999</c:v>
                </c:pt>
                <c:pt idx="17">
                  <c:v>48408.197490589999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42678784"/>
        <c:axId val="242832896"/>
      </c:barChart>
      <c:catAx>
        <c:axId val="2426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2832896"/>
        <c:crosses val="autoZero"/>
        <c:auto val="1"/>
        <c:lblAlgn val="ctr"/>
        <c:lblOffset val="100"/>
        <c:noMultiLvlLbl val="0"/>
      </c:catAx>
      <c:valAx>
        <c:axId val="2428328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426787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 w="1905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pt-BR" sz="1400" b="0"/>
              <a:t>BCND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dessaz!$B$2</c:f>
              <c:strCache>
                <c:ptCount val="1"/>
                <c:pt idx="0">
                  <c:v>Y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dessaz!$B$3:$B$72</c:f>
              <c:numCache>
                <c:formatCode>0.00</c:formatCode>
                <c:ptCount val="70"/>
                <c:pt idx="0">
                  <c:v>4.6111262142224057</c:v>
                </c:pt>
                <c:pt idx="1">
                  <c:v>4.6056726569859627</c:v>
                </c:pt>
                <c:pt idx="2">
                  <c:v>4.6498200817402688</c:v>
                </c:pt>
                <c:pt idx="3">
                  <c:v>4.6389808910792132</c:v>
                </c:pt>
                <c:pt idx="4">
                  <c:v>4.6450935171531418</c:v>
                </c:pt>
                <c:pt idx="5">
                  <c:v>4.6538016328571894</c:v>
                </c:pt>
                <c:pt idx="6">
                  <c:v>4.6669544918182178</c:v>
                </c:pt>
                <c:pt idx="7">
                  <c:v>4.6737680517265803</c:v>
                </c:pt>
                <c:pt idx="8">
                  <c:v>4.6506001199437552</c:v>
                </c:pt>
                <c:pt idx="9">
                  <c:v>4.6676881981171432</c:v>
                </c:pt>
                <c:pt idx="10">
                  <c:v>4.6684773153807972</c:v>
                </c:pt>
                <c:pt idx="11">
                  <c:v>4.655152896824168</c:v>
                </c:pt>
                <c:pt idx="12">
                  <c:v>4.6526716280983313</c:v>
                </c:pt>
                <c:pt idx="13">
                  <c:v>4.6588575099785556</c:v>
                </c:pt>
                <c:pt idx="14">
                  <c:v>4.6624122812085496</c:v>
                </c:pt>
                <c:pt idx="15">
                  <c:v>4.6780894126010182</c:v>
                </c:pt>
                <c:pt idx="16">
                  <c:v>4.6935525045177942</c:v>
                </c:pt>
                <c:pt idx="17">
                  <c:v>4.6973988759170089</c:v>
                </c:pt>
                <c:pt idx="18">
                  <c:v>4.7078001890496814</c:v>
                </c:pt>
                <c:pt idx="19">
                  <c:v>4.7208130812332056</c:v>
                </c:pt>
                <c:pt idx="20">
                  <c:v>4.7251120480215159</c:v>
                </c:pt>
                <c:pt idx="21">
                  <c:v>4.7202958961395938</c:v>
                </c:pt>
                <c:pt idx="22">
                  <c:v>4.7125584896425989</c:v>
                </c:pt>
                <c:pt idx="23">
                  <c:v>4.7131785166455105</c:v>
                </c:pt>
                <c:pt idx="24">
                  <c:v>4.7256253050061581</c:v>
                </c:pt>
                <c:pt idx="25">
                  <c:v>4.7390212609196185</c:v>
                </c:pt>
                <c:pt idx="26">
                  <c:v>4.7503216732067441</c:v>
                </c:pt>
                <c:pt idx="27">
                  <c:v>4.7601869443792308</c:v>
                </c:pt>
                <c:pt idx="28">
                  <c:v>4.7487711341563017</c:v>
                </c:pt>
                <c:pt idx="29">
                  <c:v>4.7471660515981728</c:v>
                </c:pt>
                <c:pt idx="30">
                  <c:v>4.7563873903246305</c:v>
                </c:pt>
                <c:pt idx="31">
                  <c:v>4.769206282982239</c:v>
                </c:pt>
                <c:pt idx="32">
                  <c:v>4.7887692228040164</c:v>
                </c:pt>
                <c:pt idx="33">
                  <c:v>4.8075604375191201</c:v>
                </c:pt>
                <c:pt idx="34">
                  <c:v>4.8181762455442083</c:v>
                </c:pt>
                <c:pt idx="35">
                  <c:v>4.8290498085951077</c:v>
                </c:pt>
                <c:pt idx="36">
                  <c:v>4.8280601761072583</c:v>
                </c:pt>
                <c:pt idx="37">
                  <c:v>4.8502600121604518</c:v>
                </c:pt>
                <c:pt idx="38">
                  <c:v>4.8387984872968861</c:v>
                </c:pt>
                <c:pt idx="39">
                  <c:v>4.8512352418034874</c:v>
                </c:pt>
                <c:pt idx="40">
                  <c:v>4.8689885539719402</c:v>
                </c:pt>
                <c:pt idx="41">
                  <c:v>4.8699506727603117</c:v>
                </c:pt>
                <c:pt idx="42">
                  <c:v>4.8845345775810642</c:v>
                </c:pt>
                <c:pt idx="43">
                  <c:v>4.89891683321824</c:v>
                </c:pt>
                <c:pt idx="44">
                  <c:v>4.9193825519483312</c:v>
                </c:pt>
                <c:pt idx="45">
                  <c:v>4.9327391068301045</c:v>
                </c:pt>
                <c:pt idx="46">
                  <c:v>4.9428474410085741</c:v>
                </c:pt>
                <c:pt idx="47">
                  <c:v>4.9631822737649234</c:v>
                </c:pt>
                <c:pt idx="48">
                  <c:v>4.9807754372430555</c:v>
                </c:pt>
                <c:pt idx="49">
                  <c:v>4.9958125637870081</c:v>
                </c:pt>
                <c:pt idx="50">
                  <c:v>5.0113939394424358</c:v>
                </c:pt>
                <c:pt idx="51">
                  <c:v>4.9719507737466015</c:v>
                </c:pt>
                <c:pt idx="52">
                  <c:v>4.9559317881675211</c:v>
                </c:pt>
                <c:pt idx="53">
                  <c:v>4.9709863460613191</c:v>
                </c:pt>
                <c:pt idx="54">
                  <c:v>4.9964761027043716</c:v>
                </c:pt>
                <c:pt idx="55">
                  <c:v>5.0232400929734924</c:v>
                </c:pt>
                <c:pt idx="56">
                  <c:v>5.04295836780374</c:v>
                </c:pt>
                <c:pt idx="57">
                  <c:v>5.055311538631269</c:v>
                </c:pt>
                <c:pt idx="58">
                  <c:v>5.0653114525929679</c:v>
                </c:pt>
                <c:pt idx="59">
                  <c:v>5.0752009764818693</c:v>
                </c:pt>
                <c:pt idx="60">
                  <c:v>5.083027855995736</c:v>
                </c:pt>
                <c:pt idx="61">
                  <c:v>5.087495626036544</c:v>
                </c:pt>
                <c:pt idx="62">
                  <c:v>5.0877785254698704</c:v>
                </c:pt>
                <c:pt idx="63">
                  <c:v>5.0888633908075738</c:v>
                </c:pt>
                <c:pt idx="64">
                  <c:v>5.0903447021665853</c:v>
                </c:pt>
                <c:pt idx="65">
                  <c:v>5.0924103429598393</c:v>
                </c:pt>
                <c:pt idx="66">
                  <c:v>5.0979831761503265</c:v>
                </c:pt>
                <c:pt idx="67">
                  <c:v>5.1072515784974462</c:v>
                </c:pt>
                <c:pt idx="68">
                  <c:v>5.1071663192795098</c:v>
                </c:pt>
                <c:pt idx="69">
                  <c:v>5.1245394466982424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dessaz!$I$2</c:f>
              <c:strCache>
                <c:ptCount val="1"/>
                <c:pt idx="0">
                  <c:v>BCND</c:v>
                </c:pt>
              </c:strCache>
            </c:strRef>
          </c:tx>
          <c:spPr>
            <a:ln w="317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dessaz!$I$3:$I$72</c:f>
              <c:numCache>
                <c:formatCode>0.00</c:formatCode>
                <c:ptCount val="70"/>
                <c:pt idx="0">
                  <c:v>4.4442329999999997</c:v>
                </c:pt>
                <c:pt idx="1">
                  <c:v>4.4609959999999997</c:v>
                </c:pt>
                <c:pt idx="2">
                  <c:v>4.537255</c:v>
                </c:pt>
                <c:pt idx="3">
                  <c:v>4.6934060000000004</c:v>
                </c:pt>
                <c:pt idx="4">
                  <c:v>4.5314189999999996</c:v>
                </c:pt>
                <c:pt idx="5">
                  <c:v>4.7176369999999999</c:v>
                </c:pt>
                <c:pt idx="6">
                  <c:v>4.6569799999999999</c:v>
                </c:pt>
                <c:pt idx="7">
                  <c:v>4.5712979999999996</c:v>
                </c:pt>
                <c:pt idx="8">
                  <c:v>4.5692389999999996</c:v>
                </c:pt>
                <c:pt idx="9">
                  <c:v>4.6349830000000001</c:v>
                </c:pt>
                <c:pt idx="10">
                  <c:v>4.6614890000000004</c:v>
                </c:pt>
                <c:pt idx="11">
                  <c:v>4.6343240000000003</c:v>
                </c:pt>
                <c:pt idx="12">
                  <c:v>4.3761559999999999</c:v>
                </c:pt>
                <c:pt idx="13">
                  <c:v>4.3680810000000001</c:v>
                </c:pt>
                <c:pt idx="14">
                  <c:v>4.317234</c:v>
                </c:pt>
                <c:pt idx="15">
                  <c:v>4.4166259999999999</c:v>
                </c:pt>
                <c:pt idx="16">
                  <c:v>4.3733950000000004</c:v>
                </c:pt>
                <c:pt idx="17">
                  <c:v>4.3050249999999997</c:v>
                </c:pt>
                <c:pt idx="18">
                  <c:v>4.4285430000000003</c:v>
                </c:pt>
                <c:pt idx="19">
                  <c:v>4.4046919999999998</c:v>
                </c:pt>
                <c:pt idx="20">
                  <c:v>4.4629399999999997</c:v>
                </c:pt>
                <c:pt idx="21">
                  <c:v>4.3394500000000003</c:v>
                </c:pt>
                <c:pt idx="22">
                  <c:v>4.3082000000000003</c:v>
                </c:pt>
                <c:pt idx="23">
                  <c:v>4.3301420000000004</c:v>
                </c:pt>
                <c:pt idx="24">
                  <c:v>4.3724509999999999</c:v>
                </c:pt>
                <c:pt idx="25">
                  <c:v>4.3658109999999999</c:v>
                </c:pt>
                <c:pt idx="26">
                  <c:v>4.3478019999999997</c:v>
                </c:pt>
                <c:pt idx="27">
                  <c:v>4.2851999999999997</c:v>
                </c:pt>
                <c:pt idx="28">
                  <c:v>4.2416099999999997</c:v>
                </c:pt>
                <c:pt idx="29">
                  <c:v>4.3139529999999997</c:v>
                </c:pt>
                <c:pt idx="30">
                  <c:v>4.3230820000000003</c:v>
                </c:pt>
                <c:pt idx="31">
                  <c:v>4.342549</c:v>
                </c:pt>
                <c:pt idx="32">
                  <c:v>4.2941750000000001</c:v>
                </c:pt>
                <c:pt idx="33">
                  <c:v>4.3957730000000002</c:v>
                </c:pt>
                <c:pt idx="34">
                  <c:v>4.4182829999999997</c:v>
                </c:pt>
                <c:pt idx="35">
                  <c:v>4.4101140000000001</c:v>
                </c:pt>
                <c:pt idx="36">
                  <c:v>4.469627</c:v>
                </c:pt>
                <c:pt idx="37">
                  <c:v>4.4700499999999996</c:v>
                </c:pt>
                <c:pt idx="38">
                  <c:v>4.452617</c:v>
                </c:pt>
                <c:pt idx="39">
                  <c:v>4.496956</c:v>
                </c:pt>
                <c:pt idx="40">
                  <c:v>4.5084119999999999</c:v>
                </c:pt>
                <c:pt idx="41">
                  <c:v>4.560092</c:v>
                </c:pt>
                <c:pt idx="42">
                  <c:v>4.6435430000000002</c:v>
                </c:pt>
                <c:pt idx="43">
                  <c:v>4.6840780000000004</c:v>
                </c:pt>
                <c:pt idx="44">
                  <c:v>4.7240099999999998</c:v>
                </c:pt>
                <c:pt idx="45">
                  <c:v>4.6809640000000003</c:v>
                </c:pt>
                <c:pt idx="46">
                  <c:v>4.7175339999999997</c:v>
                </c:pt>
                <c:pt idx="47">
                  <c:v>4.8070550000000001</c:v>
                </c:pt>
                <c:pt idx="48">
                  <c:v>4.7803760000000004</c:v>
                </c:pt>
                <c:pt idx="49">
                  <c:v>4.8457049999999997</c:v>
                </c:pt>
                <c:pt idx="50">
                  <c:v>4.8874620000000002</c:v>
                </c:pt>
                <c:pt idx="51">
                  <c:v>4.8446790000000002</c:v>
                </c:pt>
                <c:pt idx="52">
                  <c:v>4.867273</c:v>
                </c:pt>
                <c:pt idx="53">
                  <c:v>4.8263040000000004</c:v>
                </c:pt>
                <c:pt idx="54">
                  <c:v>4.8416990000000002</c:v>
                </c:pt>
                <c:pt idx="55">
                  <c:v>4.9275710000000004</c:v>
                </c:pt>
                <c:pt idx="56">
                  <c:v>4.9937480000000001</c:v>
                </c:pt>
                <c:pt idx="57">
                  <c:v>5.0714930000000003</c:v>
                </c:pt>
                <c:pt idx="58">
                  <c:v>5.0928240000000002</c:v>
                </c:pt>
                <c:pt idx="59">
                  <c:v>5.1420839999999997</c:v>
                </c:pt>
                <c:pt idx="60">
                  <c:v>5.150652</c:v>
                </c:pt>
                <c:pt idx="61">
                  <c:v>5.2174420000000001</c:v>
                </c:pt>
                <c:pt idx="62">
                  <c:v>5.2634749999999997</c:v>
                </c:pt>
                <c:pt idx="63">
                  <c:v>5.2432239999999997</c:v>
                </c:pt>
                <c:pt idx="64">
                  <c:v>5.2951670000000002</c:v>
                </c:pt>
                <c:pt idx="65">
                  <c:v>5.2215639999999999</c:v>
                </c:pt>
                <c:pt idx="66">
                  <c:v>5.2735890000000003</c:v>
                </c:pt>
                <c:pt idx="67">
                  <c:v>5.328468</c:v>
                </c:pt>
                <c:pt idx="68">
                  <c:v>5.397011</c:v>
                </c:pt>
                <c:pt idx="69">
                  <c:v>5.4389500000000002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614720"/>
        <c:axId val="271673216"/>
      </c:lineChart>
      <c:lineChart>
        <c:grouping val="standard"/>
        <c:varyColors val="0"/>
        <c:ser>
          <c:idx val="2"/>
          <c:order val="2"/>
          <c:tx>
            <c:strRef>
              <c:f>dessaz!$O$2</c:f>
              <c:strCache>
                <c:ptCount val="1"/>
                <c:pt idx="0">
                  <c:v>e.bcnd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dessaz!$O$3:$O$72</c:f>
              <c:numCache>
                <c:formatCode>0.00</c:formatCode>
                <c:ptCount val="70"/>
                <c:pt idx="0">
                  <c:v>-8.6358701956671585E-2</c:v>
                </c:pt>
                <c:pt idx="1">
                  <c:v>-0.11263175073610238</c:v>
                </c:pt>
                <c:pt idx="2">
                  <c:v>-0.13812628845039546</c:v>
                </c:pt>
                <c:pt idx="3">
                  <c:v>-0.14541927484117959</c:v>
                </c:pt>
                <c:pt idx="4">
                  <c:v>-0.15835848113314255</c:v>
                </c:pt>
                <c:pt idx="5">
                  <c:v>-0.16917077353480975</c:v>
                </c:pt>
                <c:pt idx="6">
                  <c:v>-0.14313374900864717</c:v>
                </c:pt>
                <c:pt idx="7">
                  <c:v>-0.11228555292254515</c:v>
                </c:pt>
                <c:pt idx="8">
                  <c:v>-0.11788922886506718</c:v>
                </c:pt>
                <c:pt idx="9">
                  <c:v>-8.6008124477747305E-2</c:v>
                </c:pt>
                <c:pt idx="10">
                  <c:v>-3.5711598981154495E-2</c:v>
                </c:pt>
                <c:pt idx="11">
                  <c:v>-3.9437970921111169E-2</c:v>
                </c:pt>
                <c:pt idx="12">
                  <c:v>0.26005527635292919</c:v>
                </c:pt>
                <c:pt idx="13">
                  <c:v>0.15677414232566789</c:v>
                </c:pt>
                <c:pt idx="14">
                  <c:v>0.20423394602583</c:v>
                </c:pt>
                <c:pt idx="15">
                  <c:v>6.4305525810611844E-2</c:v>
                </c:pt>
                <c:pt idx="16">
                  <c:v>-8.8031447517077296E-2</c:v>
                </c:pt>
                <c:pt idx="17">
                  <c:v>-8.7649032877153393E-2</c:v>
                </c:pt>
                <c:pt idx="18">
                  <c:v>-0.10554482822887709</c:v>
                </c:pt>
                <c:pt idx="19">
                  <c:v>-0.13619567606115809</c:v>
                </c:pt>
                <c:pt idx="20">
                  <c:v>-0.16395296566368747</c:v>
                </c:pt>
                <c:pt idx="21">
                  <c:v>-5.3232947932222607E-2</c:v>
                </c:pt>
                <c:pt idx="22">
                  <c:v>2.2490421098304243E-2</c:v>
                </c:pt>
                <c:pt idx="23">
                  <c:v>-3.1699340300431651E-2</c:v>
                </c:pt>
                <c:pt idx="24">
                  <c:v>-0.15695183426459031</c:v>
                </c:pt>
                <c:pt idx="25">
                  <c:v>-0.15250271582277289</c:v>
                </c:pt>
                <c:pt idx="26">
                  <c:v>9.7734036222712189E-3</c:v>
                </c:pt>
                <c:pt idx="27">
                  <c:v>-2.5902222577265686E-2</c:v>
                </c:pt>
                <c:pt idx="28">
                  <c:v>-0.13301548755805306</c:v>
                </c:pt>
                <c:pt idx="29">
                  <c:v>-0.31007391916672156</c:v>
                </c:pt>
                <c:pt idx="30">
                  <c:v>-0.25073383494684004</c:v>
                </c:pt>
                <c:pt idx="31">
                  <c:v>-0.2661185725558764</c:v>
                </c:pt>
                <c:pt idx="32">
                  <c:v>-0.2948152073330606</c:v>
                </c:pt>
                <c:pt idx="33">
                  <c:v>-0.29968128511578745</c:v>
                </c:pt>
                <c:pt idx="34">
                  <c:v>-0.31651563232962937</c:v>
                </c:pt>
                <c:pt idx="35">
                  <c:v>-0.37963546013572408</c:v>
                </c:pt>
                <c:pt idx="36">
                  <c:v>-0.47208804950993088</c:v>
                </c:pt>
                <c:pt idx="37">
                  <c:v>-0.44714584246960043</c:v>
                </c:pt>
                <c:pt idx="38">
                  <c:v>-0.49950010602606876</c:v>
                </c:pt>
                <c:pt idx="39">
                  <c:v>-0.48653175319361869</c:v>
                </c:pt>
                <c:pt idx="40">
                  <c:v>-0.47544485659677771</c:v>
                </c:pt>
                <c:pt idx="41">
                  <c:v>-0.45395951714935001</c:v>
                </c:pt>
                <c:pt idx="42">
                  <c:v>-0.47295427125591438</c:v>
                </c:pt>
                <c:pt idx="43">
                  <c:v>-0.48259431816980741</c:v>
                </c:pt>
                <c:pt idx="44">
                  <c:v>-0.47536826922590497</c:v>
                </c:pt>
                <c:pt idx="45">
                  <c:v>-0.41907770593340515</c:v>
                </c:pt>
                <c:pt idx="46">
                  <c:v>-0.50594142093600047</c:v>
                </c:pt>
                <c:pt idx="47">
                  <c:v>-0.61892626097420278</c:v>
                </c:pt>
                <c:pt idx="48">
                  <c:v>-0.61581476922128986</c:v>
                </c:pt>
                <c:pt idx="49">
                  <c:v>-0.64782036488427341</c:v>
                </c:pt>
                <c:pt idx="50">
                  <c:v>-0.59618925372816933</c:v>
                </c:pt>
                <c:pt idx="51">
                  <c:v>-0.37371594658193419</c:v>
                </c:pt>
                <c:pt idx="52">
                  <c:v>-0.37624946045314006</c:v>
                </c:pt>
                <c:pt idx="53">
                  <c:v>-0.49255156339675232</c:v>
                </c:pt>
                <c:pt idx="54">
                  <c:v>-0.55344347500295443</c:v>
                </c:pt>
                <c:pt idx="55">
                  <c:v>-0.59171691323853071</c:v>
                </c:pt>
                <c:pt idx="56">
                  <c:v>-0.5671658228805333</c:v>
                </c:pt>
                <c:pt idx="57">
                  <c:v>-0.58376648898072037</c:v>
                </c:pt>
                <c:pt idx="58">
                  <c:v>-0.60533323581883935</c:v>
                </c:pt>
                <c:pt idx="59">
                  <c:v>-0.66259367690336568</c:v>
                </c:pt>
                <c:pt idx="60">
                  <c:v>-0.66469477843853475</c:v>
                </c:pt>
                <c:pt idx="61">
                  <c:v>-0.68965287976532885</c:v>
                </c:pt>
                <c:pt idx="62">
                  <c:v>-0.65653703700303401</c:v>
                </c:pt>
                <c:pt idx="63">
                  <c:v>-0.58959531220026906</c:v>
                </c:pt>
                <c:pt idx="64">
                  <c:v>-0.57050482109483014</c:v>
                </c:pt>
                <c:pt idx="65">
                  <c:v>-0.50228852113870504</c:v>
                </c:pt>
                <c:pt idx="66">
                  <c:v>-0.55480028795717717</c:v>
                </c:pt>
                <c:pt idx="67">
                  <c:v>-0.53318909396688208</c:v>
                </c:pt>
                <c:pt idx="68">
                  <c:v>-0.58787337870839595</c:v>
                </c:pt>
                <c:pt idx="69">
                  <c:v>-0.53312021181960045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085760"/>
        <c:axId val="272058624"/>
      </c:lineChart>
      <c:catAx>
        <c:axId val="27161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71673216"/>
        <c:crosses val="autoZero"/>
        <c:auto val="1"/>
        <c:lblAlgn val="ctr"/>
        <c:lblOffset val="100"/>
        <c:noMultiLvlLbl val="0"/>
      </c:catAx>
      <c:valAx>
        <c:axId val="271673216"/>
        <c:scaling>
          <c:orientation val="minMax"/>
          <c:min val="4.2"/>
        </c:scaling>
        <c:delete val="0"/>
        <c:axPos val="l"/>
        <c:numFmt formatCode="0.00" sourceLinked="1"/>
        <c:majorTickMark val="none"/>
        <c:minorTickMark val="none"/>
        <c:tickLblPos val="none"/>
        <c:crossAx val="271614720"/>
        <c:crosses val="autoZero"/>
        <c:crossBetween val="between"/>
      </c:valAx>
      <c:valAx>
        <c:axId val="272058624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crossAx val="272085760"/>
        <c:crosses val="max"/>
        <c:crossBetween val="between"/>
      </c:valAx>
      <c:catAx>
        <c:axId val="272085760"/>
        <c:scaling>
          <c:orientation val="minMax"/>
        </c:scaling>
        <c:delete val="1"/>
        <c:axPos val="b"/>
        <c:majorTickMark val="out"/>
        <c:minorTickMark val="none"/>
        <c:tickLblPos val="nextTo"/>
        <c:crossAx val="272058624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pt-BR" sz="1400" b="0"/>
              <a:t>BI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dessaz!$B$2</c:f>
              <c:strCache>
                <c:ptCount val="1"/>
                <c:pt idx="0">
                  <c:v>Y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dessaz!$B$3:$B$72</c:f>
              <c:numCache>
                <c:formatCode>0.00</c:formatCode>
                <c:ptCount val="70"/>
                <c:pt idx="0">
                  <c:v>4.6111262142224057</c:v>
                </c:pt>
                <c:pt idx="1">
                  <c:v>4.6056726569859627</c:v>
                </c:pt>
                <c:pt idx="2">
                  <c:v>4.6498200817402688</c:v>
                </c:pt>
                <c:pt idx="3">
                  <c:v>4.6389808910792132</c:v>
                </c:pt>
                <c:pt idx="4">
                  <c:v>4.6450935171531418</c:v>
                </c:pt>
                <c:pt idx="5">
                  <c:v>4.6538016328571894</c:v>
                </c:pt>
                <c:pt idx="6">
                  <c:v>4.6669544918182178</c:v>
                </c:pt>
                <c:pt idx="7">
                  <c:v>4.6737680517265803</c:v>
                </c:pt>
                <c:pt idx="8">
                  <c:v>4.6506001199437552</c:v>
                </c:pt>
                <c:pt idx="9">
                  <c:v>4.6676881981171432</c:v>
                </c:pt>
                <c:pt idx="10">
                  <c:v>4.6684773153807972</c:v>
                </c:pt>
                <c:pt idx="11">
                  <c:v>4.655152896824168</c:v>
                </c:pt>
                <c:pt idx="12">
                  <c:v>4.6526716280983313</c:v>
                </c:pt>
                <c:pt idx="13">
                  <c:v>4.6588575099785556</c:v>
                </c:pt>
                <c:pt idx="14">
                  <c:v>4.6624122812085496</c:v>
                </c:pt>
                <c:pt idx="15">
                  <c:v>4.6780894126010182</c:v>
                </c:pt>
                <c:pt idx="16">
                  <c:v>4.6935525045177942</c:v>
                </c:pt>
                <c:pt idx="17">
                  <c:v>4.6973988759170089</c:v>
                </c:pt>
                <c:pt idx="18">
                  <c:v>4.7078001890496814</c:v>
                </c:pt>
                <c:pt idx="19">
                  <c:v>4.7208130812332056</c:v>
                </c:pt>
                <c:pt idx="20">
                  <c:v>4.7251120480215159</c:v>
                </c:pt>
                <c:pt idx="21">
                  <c:v>4.7202958961395938</c:v>
                </c:pt>
                <c:pt idx="22">
                  <c:v>4.7125584896425989</c:v>
                </c:pt>
                <c:pt idx="23">
                  <c:v>4.7131785166455105</c:v>
                </c:pt>
                <c:pt idx="24">
                  <c:v>4.7256253050061581</c:v>
                </c:pt>
                <c:pt idx="25">
                  <c:v>4.7390212609196185</c:v>
                </c:pt>
                <c:pt idx="26">
                  <c:v>4.7503216732067441</c:v>
                </c:pt>
                <c:pt idx="27">
                  <c:v>4.7601869443792308</c:v>
                </c:pt>
                <c:pt idx="28">
                  <c:v>4.7487711341563017</c:v>
                </c:pt>
                <c:pt idx="29">
                  <c:v>4.7471660515981728</c:v>
                </c:pt>
                <c:pt idx="30">
                  <c:v>4.7563873903246305</c:v>
                </c:pt>
                <c:pt idx="31">
                  <c:v>4.769206282982239</c:v>
                </c:pt>
                <c:pt idx="32">
                  <c:v>4.7887692228040164</c:v>
                </c:pt>
                <c:pt idx="33">
                  <c:v>4.8075604375191201</c:v>
                </c:pt>
                <c:pt idx="34">
                  <c:v>4.8181762455442083</c:v>
                </c:pt>
                <c:pt idx="35">
                  <c:v>4.8290498085951077</c:v>
                </c:pt>
                <c:pt idx="36">
                  <c:v>4.8280601761072583</c:v>
                </c:pt>
                <c:pt idx="37">
                  <c:v>4.8502600121604518</c:v>
                </c:pt>
                <c:pt idx="38">
                  <c:v>4.8387984872968861</c:v>
                </c:pt>
                <c:pt idx="39">
                  <c:v>4.8512352418034874</c:v>
                </c:pt>
                <c:pt idx="40">
                  <c:v>4.8689885539719402</c:v>
                </c:pt>
                <c:pt idx="41">
                  <c:v>4.8699506727603117</c:v>
                </c:pt>
                <c:pt idx="42">
                  <c:v>4.8845345775810642</c:v>
                </c:pt>
                <c:pt idx="43">
                  <c:v>4.89891683321824</c:v>
                </c:pt>
                <c:pt idx="44">
                  <c:v>4.9193825519483312</c:v>
                </c:pt>
                <c:pt idx="45">
                  <c:v>4.9327391068301045</c:v>
                </c:pt>
                <c:pt idx="46">
                  <c:v>4.9428474410085741</c:v>
                </c:pt>
                <c:pt idx="47">
                  <c:v>4.9631822737649234</c:v>
                </c:pt>
                <c:pt idx="48">
                  <c:v>4.9807754372430555</c:v>
                </c:pt>
                <c:pt idx="49">
                  <c:v>4.9958125637870081</c:v>
                </c:pt>
                <c:pt idx="50">
                  <c:v>5.0113939394424358</c:v>
                </c:pt>
                <c:pt idx="51">
                  <c:v>4.9719507737466015</c:v>
                </c:pt>
                <c:pt idx="52">
                  <c:v>4.9559317881675211</c:v>
                </c:pt>
                <c:pt idx="53">
                  <c:v>4.9709863460613191</c:v>
                </c:pt>
                <c:pt idx="54">
                  <c:v>4.9964761027043716</c:v>
                </c:pt>
                <c:pt idx="55">
                  <c:v>5.0232400929734924</c:v>
                </c:pt>
                <c:pt idx="56">
                  <c:v>5.04295836780374</c:v>
                </c:pt>
                <c:pt idx="57">
                  <c:v>5.055311538631269</c:v>
                </c:pt>
                <c:pt idx="58">
                  <c:v>5.0653114525929679</c:v>
                </c:pt>
                <c:pt idx="59">
                  <c:v>5.0752009764818693</c:v>
                </c:pt>
                <c:pt idx="60">
                  <c:v>5.083027855995736</c:v>
                </c:pt>
                <c:pt idx="61">
                  <c:v>5.087495626036544</c:v>
                </c:pt>
                <c:pt idx="62">
                  <c:v>5.0877785254698704</c:v>
                </c:pt>
                <c:pt idx="63">
                  <c:v>5.0888633908075738</c:v>
                </c:pt>
                <c:pt idx="64">
                  <c:v>5.0903447021665853</c:v>
                </c:pt>
                <c:pt idx="65">
                  <c:v>5.0924103429598393</c:v>
                </c:pt>
                <c:pt idx="66">
                  <c:v>5.0979831761503265</c:v>
                </c:pt>
                <c:pt idx="67">
                  <c:v>5.1072515784974462</c:v>
                </c:pt>
                <c:pt idx="68">
                  <c:v>5.1071663192795098</c:v>
                </c:pt>
                <c:pt idx="69">
                  <c:v>5.1245394466982424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dessaz!$J$2</c:f>
              <c:strCache>
                <c:ptCount val="1"/>
                <c:pt idx="0">
                  <c:v>BI</c:v>
                </c:pt>
              </c:strCache>
            </c:strRef>
          </c:tx>
          <c:spPr>
            <a:ln w="317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dessaz!$J$3:$J$72</c:f>
              <c:numCache>
                <c:formatCode>0.00</c:formatCode>
                <c:ptCount val="70"/>
                <c:pt idx="0">
                  <c:v>3.842711</c:v>
                </c:pt>
                <c:pt idx="1">
                  <c:v>3.8958520000000001</c:v>
                </c:pt>
                <c:pt idx="2">
                  <c:v>3.9489239999999999</c:v>
                </c:pt>
                <c:pt idx="3">
                  <c:v>4.0913979999999999</c:v>
                </c:pt>
                <c:pt idx="4">
                  <c:v>3.9749650000000001</c:v>
                </c:pt>
                <c:pt idx="5">
                  <c:v>4.1616090000000003</c:v>
                </c:pt>
                <c:pt idx="6">
                  <c:v>4.1555669999999996</c:v>
                </c:pt>
                <c:pt idx="7">
                  <c:v>4.1305170000000002</c:v>
                </c:pt>
                <c:pt idx="8">
                  <c:v>4.1839519999999997</c:v>
                </c:pt>
                <c:pt idx="9">
                  <c:v>4.1625430000000003</c:v>
                </c:pt>
                <c:pt idx="10">
                  <c:v>4.159427</c:v>
                </c:pt>
                <c:pt idx="11">
                  <c:v>4.146782</c:v>
                </c:pt>
                <c:pt idx="12">
                  <c:v>3.9836550000000002</c:v>
                </c:pt>
                <c:pt idx="13">
                  <c:v>4.0109899999999996</c:v>
                </c:pt>
                <c:pt idx="14">
                  <c:v>4.0966050000000003</c:v>
                </c:pt>
                <c:pt idx="15">
                  <c:v>4.1892469999999999</c:v>
                </c:pt>
                <c:pt idx="16">
                  <c:v>4.236745</c:v>
                </c:pt>
                <c:pt idx="17">
                  <c:v>4.2716529999999997</c:v>
                </c:pt>
                <c:pt idx="18">
                  <c:v>4.3165589999999998</c:v>
                </c:pt>
                <c:pt idx="19">
                  <c:v>4.3550979999999999</c:v>
                </c:pt>
                <c:pt idx="20">
                  <c:v>4.3867469999999997</c:v>
                </c:pt>
                <c:pt idx="21">
                  <c:v>4.3634469999999999</c:v>
                </c:pt>
                <c:pt idx="22">
                  <c:v>4.2567640000000004</c:v>
                </c:pt>
                <c:pt idx="23">
                  <c:v>4.1611159999999998</c:v>
                </c:pt>
                <c:pt idx="24">
                  <c:v>4.166671</c:v>
                </c:pt>
                <c:pt idx="25">
                  <c:v>4.1655769999999999</c:v>
                </c:pt>
                <c:pt idx="26">
                  <c:v>4.2092020000000003</c:v>
                </c:pt>
                <c:pt idx="27">
                  <c:v>4.1354389999999999</c:v>
                </c:pt>
                <c:pt idx="28">
                  <c:v>4.1698639999999996</c:v>
                </c:pt>
                <c:pt idx="29">
                  <c:v>4.1946440000000003</c:v>
                </c:pt>
                <c:pt idx="30">
                  <c:v>4.1816750000000003</c:v>
                </c:pt>
                <c:pt idx="31">
                  <c:v>4.2892279999999996</c:v>
                </c:pt>
                <c:pt idx="32">
                  <c:v>4.3589089999999997</c:v>
                </c:pt>
                <c:pt idx="33">
                  <c:v>4.3661989999999999</c:v>
                </c:pt>
                <c:pt idx="34">
                  <c:v>4.4145180000000002</c:v>
                </c:pt>
                <c:pt idx="35">
                  <c:v>4.4598959999999996</c:v>
                </c:pt>
                <c:pt idx="36">
                  <c:v>4.4083139999999998</c:v>
                </c:pt>
                <c:pt idx="37">
                  <c:v>4.4652349999999998</c:v>
                </c:pt>
                <c:pt idx="38">
                  <c:v>4.4695289999999996</c:v>
                </c:pt>
                <c:pt idx="39">
                  <c:v>4.4870919999999996</c:v>
                </c:pt>
                <c:pt idx="40">
                  <c:v>4.5575989999999997</c:v>
                </c:pt>
                <c:pt idx="41">
                  <c:v>4.5482570000000004</c:v>
                </c:pt>
                <c:pt idx="42">
                  <c:v>4.637194</c:v>
                </c:pt>
                <c:pt idx="43">
                  <c:v>4.6625230000000002</c:v>
                </c:pt>
                <c:pt idx="44">
                  <c:v>4.7269540000000001</c:v>
                </c:pt>
                <c:pt idx="45">
                  <c:v>4.7616569999999996</c:v>
                </c:pt>
                <c:pt idx="46">
                  <c:v>4.7667780000000004</c:v>
                </c:pt>
                <c:pt idx="47">
                  <c:v>4.8700539999999997</c:v>
                </c:pt>
                <c:pt idx="48">
                  <c:v>4.9100359999999998</c:v>
                </c:pt>
                <c:pt idx="49">
                  <c:v>4.990011</c:v>
                </c:pt>
                <c:pt idx="50">
                  <c:v>4.991301</c:v>
                </c:pt>
                <c:pt idx="51">
                  <c:v>4.8923230000000002</c:v>
                </c:pt>
                <c:pt idx="52">
                  <c:v>4.5694480000000004</c:v>
                </c:pt>
                <c:pt idx="53">
                  <c:v>4.5740379999999998</c:v>
                </c:pt>
                <c:pt idx="54">
                  <c:v>4.7039999999999997</c:v>
                </c:pt>
                <c:pt idx="55">
                  <c:v>4.844379</c:v>
                </c:pt>
                <c:pt idx="56">
                  <c:v>4.9473960000000003</c:v>
                </c:pt>
                <c:pt idx="57">
                  <c:v>4.9976900000000004</c:v>
                </c:pt>
                <c:pt idx="58">
                  <c:v>5.0365700000000002</c:v>
                </c:pt>
                <c:pt idx="59">
                  <c:v>5.0725829999999998</c:v>
                </c:pt>
                <c:pt idx="60">
                  <c:v>5.0601599999999998</c:v>
                </c:pt>
                <c:pt idx="61">
                  <c:v>5.1033910000000002</c:v>
                </c:pt>
                <c:pt idx="62">
                  <c:v>5.0913000000000004</c:v>
                </c:pt>
                <c:pt idx="63">
                  <c:v>5.0580889999999998</c:v>
                </c:pt>
                <c:pt idx="64">
                  <c:v>5.0588030000000002</c:v>
                </c:pt>
                <c:pt idx="65">
                  <c:v>5.0488099999999996</c:v>
                </c:pt>
                <c:pt idx="66">
                  <c:v>5.0551450000000004</c:v>
                </c:pt>
                <c:pt idx="67">
                  <c:v>5.0983070000000001</c:v>
                </c:pt>
                <c:pt idx="68">
                  <c:v>5.1123719999999997</c:v>
                </c:pt>
                <c:pt idx="69">
                  <c:v>5.178013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409344"/>
        <c:axId val="272411648"/>
      </c:lineChart>
      <c:lineChart>
        <c:grouping val="standard"/>
        <c:varyColors val="0"/>
        <c:ser>
          <c:idx val="2"/>
          <c:order val="2"/>
          <c:tx>
            <c:strRef>
              <c:f>dessaz!$P$2</c:f>
              <c:strCache>
                <c:ptCount val="1"/>
                <c:pt idx="0">
                  <c:v>e.bi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dessaz!$P$3:$P$72</c:f>
              <c:numCache>
                <c:formatCode>0.00</c:formatCode>
                <c:ptCount val="70"/>
                <c:pt idx="0">
                  <c:v>-5.8060703652487694E-2</c:v>
                </c:pt>
                <c:pt idx="1">
                  <c:v>-0.1074853685714894</c:v>
                </c:pt>
                <c:pt idx="2">
                  <c:v>-0.14669128595692818</c:v>
                </c:pt>
                <c:pt idx="3">
                  <c:v>-0.17147551283309018</c:v>
                </c:pt>
                <c:pt idx="4">
                  <c:v>-0.18277205327634091</c:v>
                </c:pt>
                <c:pt idx="5">
                  <c:v>-0.19661511835027742</c:v>
                </c:pt>
                <c:pt idx="6">
                  <c:v>-0.1953219546653637</c:v>
                </c:pt>
                <c:pt idx="7">
                  <c:v>-0.18830052589127785</c:v>
                </c:pt>
                <c:pt idx="8">
                  <c:v>-0.19329890675052613</c:v>
                </c:pt>
                <c:pt idx="9">
                  <c:v>-0.20005269685588511</c:v>
                </c:pt>
                <c:pt idx="10">
                  <c:v>-0.19892208411170287</c:v>
                </c:pt>
                <c:pt idx="11">
                  <c:v>-0.16222934679980872</c:v>
                </c:pt>
                <c:pt idx="12">
                  <c:v>0.17683034147285473</c:v>
                </c:pt>
                <c:pt idx="13">
                  <c:v>7.834593999444063E-2</c:v>
                </c:pt>
                <c:pt idx="14">
                  <c:v>6.5662180454255259E-2</c:v>
                </c:pt>
                <c:pt idx="15">
                  <c:v>2.3616617761530598E-2</c:v>
                </c:pt>
                <c:pt idx="16">
                  <c:v>-0.11401001539926339</c:v>
                </c:pt>
                <c:pt idx="17">
                  <c:v>-0.12821596789849291</c:v>
                </c:pt>
                <c:pt idx="18">
                  <c:v>-0.19792671497542463</c:v>
                </c:pt>
                <c:pt idx="19">
                  <c:v>-0.14929496357029048</c:v>
                </c:pt>
                <c:pt idx="20">
                  <c:v>-0.12112048979480031</c:v>
                </c:pt>
                <c:pt idx="21">
                  <c:v>-4.2631404504915399E-2</c:v>
                </c:pt>
                <c:pt idx="22">
                  <c:v>1.6252097685612601E-2</c:v>
                </c:pt>
                <c:pt idx="23">
                  <c:v>-3.0306670581130155E-2</c:v>
                </c:pt>
                <c:pt idx="24">
                  <c:v>-0.11715124286948711</c:v>
                </c:pt>
                <c:pt idx="25">
                  <c:v>-0.10119118756763605</c:v>
                </c:pt>
                <c:pt idx="26">
                  <c:v>6.6506260272788262E-2</c:v>
                </c:pt>
                <c:pt idx="27">
                  <c:v>9.5256148615205372E-2</c:v>
                </c:pt>
                <c:pt idx="28">
                  <c:v>-2.6184668599582864E-2</c:v>
                </c:pt>
                <c:pt idx="29">
                  <c:v>-0.18656439816915626</c:v>
                </c:pt>
                <c:pt idx="30">
                  <c:v>-0.19568786908126684</c:v>
                </c:pt>
                <c:pt idx="31">
                  <c:v>-0.20495665643656741</c:v>
                </c:pt>
                <c:pt idx="32">
                  <c:v>-0.21594766210799071</c:v>
                </c:pt>
                <c:pt idx="33">
                  <c:v>-0.16122481991121732</c:v>
                </c:pt>
                <c:pt idx="34">
                  <c:v>-0.20422604687260085</c:v>
                </c:pt>
                <c:pt idx="35">
                  <c:v>-0.28285487642273915</c:v>
                </c:pt>
                <c:pt idx="36">
                  <c:v>-0.32133379238501458</c:v>
                </c:pt>
                <c:pt idx="37">
                  <c:v>-0.37486468272037443</c:v>
                </c:pt>
                <c:pt idx="38">
                  <c:v>-0.40604805744946371</c:v>
                </c:pt>
                <c:pt idx="39">
                  <c:v>-0.43961854225938268</c:v>
                </c:pt>
                <c:pt idx="40">
                  <c:v>-0.46842321754931054</c:v>
                </c:pt>
                <c:pt idx="41">
                  <c:v>-0.44815123981370547</c:v>
                </c:pt>
                <c:pt idx="42">
                  <c:v>-0.47458583742156374</c:v>
                </c:pt>
                <c:pt idx="43">
                  <c:v>-0.49344706161854912</c:v>
                </c:pt>
                <c:pt idx="44">
                  <c:v>-0.50684504147023135</c:v>
                </c:pt>
                <c:pt idx="45">
                  <c:v>-0.52799675065621976</c:v>
                </c:pt>
                <c:pt idx="46">
                  <c:v>-0.55421035344888925</c:v>
                </c:pt>
                <c:pt idx="47">
                  <c:v>-0.65543100282950184</c:v>
                </c:pt>
                <c:pt idx="48">
                  <c:v>-0.64472741303621717</c:v>
                </c:pt>
                <c:pt idx="49">
                  <c:v>-0.657971695328467</c:v>
                </c:pt>
                <c:pt idx="50">
                  <c:v>-0.6248832864307905</c:v>
                </c:pt>
                <c:pt idx="51">
                  <c:v>-0.33500273388138679</c:v>
                </c:pt>
                <c:pt idx="52">
                  <c:v>-0.35757954043247853</c:v>
                </c:pt>
                <c:pt idx="53">
                  <c:v>-0.53281349810385747</c:v>
                </c:pt>
                <c:pt idx="54">
                  <c:v>-0.59915263693496001</c:v>
                </c:pt>
                <c:pt idx="55">
                  <c:v>-0.67767214459592495</c:v>
                </c:pt>
                <c:pt idx="56">
                  <c:v>-0.67014613071246532</c:v>
                </c:pt>
                <c:pt idx="57">
                  <c:v>-0.66930734068267606</c:v>
                </c:pt>
                <c:pt idx="58">
                  <c:v>-0.71058372261410563</c:v>
                </c:pt>
                <c:pt idx="59">
                  <c:v>-0.77261231803169772</c:v>
                </c:pt>
                <c:pt idx="60">
                  <c:v>-0.76190058911904701</c:v>
                </c:pt>
                <c:pt idx="61">
                  <c:v>-0.75024271967475153</c:v>
                </c:pt>
                <c:pt idx="62">
                  <c:v>-0.71910511415330636</c:v>
                </c:pt>
                <c:pt idx="63">
                  <c:v>-0.6485906810129678</c:v>
                </c:pt>
                <c:pt idx="64">
                  <c:v>-0.67839433015780259</c:v>
                </c:pt>
                <c:pt idx="65">
                  <c:v>-0.60736539314163329</c:v>
                </c:pt>
                <c:pt idx="66">
                  <c:v>-0.63225292972972769</c:v>
                </c:pt>
                <c:pt idx="67">
                  <c:v>-0.62364765686752888</c:v>
                </c:pt>
                <c:pt idx="68">
                  <c:v>-0.65899037048466302</c:v>
                </c:pt>
                <c:pt idx="69">
                  <c:v>-0.61441597094853428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286272"/>
        <c:axId val="272622720"/>
      </c:lineChart>
      <c:catAx>
        <c:axId val="272409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72411648"/>
        <c:crosses val="autoZero"/>
        <c:auto val="1"/>
        <c:lblAlgn val="ctr"/>
        <c:lblOffset val="100"/>
        <c:noMultiLvlLbl val="0"/>
      </c:catAx>
      <c:valAx>
        <c:axId val="272411648"/>
        <c:scaling>
          <c:orientation val="minMax"/>
          <c:min val="3.8"/>
        </c:scaling>
        <c:delete val="0"/>
        <c:axPos val="l"/>
        <c:numFmt formatCode="0.00" sourceLinked="1"/>
        <c:majorTickMark val="none"/>
        <c:minorTickMark val="none"/>
        <c:tickLblPos val="none"/>
        <c:crossAx val="272409344"/>
        <c:crosses val="autoZero"/>
        <c:crossBetween val="between"/>
      </c:valAx>
      <c:valAx>
        <c:axId val="272622720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crossAx val="273286272"/>
        <c:crosses val="max"/>
        <c:crossBetween val="between"/>
      </c:valAx>
      <c:catAx>
        <c:axId val="273286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72622720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pt-BR" sz="1400" b="0"/>
              <a:t>BK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dessaz!$B$2</c:f>
              <c:strCache>
                <c:ptCount val="1"/>
                <c:pt idx="0">
                  <c:v>Y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dessaz!$B$3:$B$72</c:f>
              <c:numCache>
                <c:formatCode>0.00</c:formatCode>
                <c:ptCount val="70"/>
                <c:pt idx="0">
                  <c:v>4.6111262142224057</c:v>
                </c:pt>
                <c:pt idx="1">
                  <c:v>4.6056726569859627</c:v>
                </c:pt>
                <c:pt idx="2">
                  <c:v>4.6498200817402688</c:v>
                </c:pt>
                <c:pt idx="3">
                  <c:v>4.6389808910792132</c:v>
                </c:pt>
                <c:pt idx="4">
                  <c:v>4.6450935171531418</c:v>
                </c:pt>
                <c:pt idx="5">
                  <c:v>4.6538016328571894</c:v>
                </c:pt>
                <c:pt idx="6">
                  <c:v>4.6669544918182178</c:v>
                </c:pt>
                <c:pt idx="7">
                  <c:v>4.6737680517265803</c:v>
                </c:pt>
                <c:pt idx="8">
                  <c:v>4.6506001199437552</c:v>
                </c:pt>
                <c:pt idx="9">
                  <c:v>4.6676881981171432</c:v>
                </c:pt>
                <c:pt idx="10">
                  <c:v>4.6684773153807972</c:v>
                </c:pt>
                <c:pt idx="11">
                  <c:v>4.655152896824168</c:v>
                </c:pt>
                <c:pt idx="12">
                  <c:v>4.6526716280983313</c:v>
                </c:pt>
                <c:pt idx="13">
                  <c:v>4.6588575099785556</c:v>
                </c:pt>
                <c:pt idx="14">
                  <c:v>4.6624122812085496</c:v>
                </c:pt>
                <c:pt idx="15">
                  <c:v>4.6780894126010182</c:v>
                </c:pt>
                <c:pt idx="16">
                  <c:v>4.6935525045177942</c:v>
                </c:pt>
                <c:pt idx="17">
                  <c:v>4.6973988759170089</c:v>
                </c:pt>
                <c:pt idx="18">
                  <c:v>4.7078001890496814</c:v>
                </c:pt>
                <c:pt idx="19">
                  <c:v>4.7208130812332056</c:v>
                </c:pt>
                <c:pt idx="20">
                  <c:v>4.7251120480215159</c:v>
                </c:pt>
                <c:pt idx="21">
                  <c:v>4.7202958961395938</c:v>
                </c:pt>
                <c:pt idx="22">
                  <c:v>4.7125584896425989</c:v>
                </c:pt>
                <c:pt idx="23">
                  <c:v>4.7131785166455105</c:v>
                </c:pt>
                <c:pt idx="24">
                  <c:v>4.7256253050061581</c:v>
                </c:pt>
                <c:pt idx="25">
                  <c:v>4.7390212609196185</c:v>
                </c:pt>
                <c:pt idx="26">
                  <c:v>4.7503216732067441</c:v>
                </c:pt>
                <c:pt idx="27">
                  <c:v>4.7601869443792308</c:v>
                </c:pt>
                <c:pt idx="28">
                  <c:v>4.7487711341563017</c:v>
                </c:pt>
                <c:pt idx="29">
                  <c:v>4.7471660515981728</c:v>
                </c:pt>
                <c:pt idx="30">
                  <c:v>4.7563873903246305</c:v>
                </c:pt>
                <c:pt idx="31">
                  <c:v>4.769206282982239</c:v>
                </c:pt>
                <c:pt idx="32">
                  <c:v>4.7887692228040164</c:v>
                </c:pt>
                <c:pt idx="33">
                  <c:v>4.8075604375191201</c:v>
                </c:pt>
                <c:pt idx="34">
                  <c:v>4.8181762455442083</c:v>
                </c:pt>
                <c:pt idx="35">
                  <c:v>4.8290498085951077</c:v>
                </c:pt>
                <c:pt idx="36">
                  <c:v>4.8280601761072583</c:v>
                </c:pt>
                <c:pt idx="37">
                  <c:v>4.8502600121604518</c:v>
                </c:pt>
                <c:pt idx="38">
                  <c:v>4.8387984872968861</c:v>
                </c:pt>
                <c:pt idx="39">
                  <c:v>4.8512352418034874</c:v>
                </c:pt>
                <c:pt idx="40">
                  <c:v>4.8689885539719402</c:v>
                </c:pt>
                <c:pt idx="41">
                  <c:v>4.8699506727603117</c:v>
                </c:pt>
                <c:pt idx="42">
                  <c:v>4.8845345775810642</c:v>
                </c:pt>
                <c:pt idx="43">
                  <c:v>4.89891683321824</c:v>
                </c:pt>
                <c:pt idx="44">
                  <c:v>4.9193825519483312</c:v>
                </c:pt>
                <c:pt idx="45">
                  <c:v>4.9327391068301045</c:v>
                </c:pt>
                <c:pt idx="46">
                  <c:v>4.9428474410085741</c:v>
                </c:pt>
                <c:pt idx="47">
                  <c:v>4.9631822737649234</c:v>
                </c:pt>
                <c:pt idx="48">
                  <c:v>4.9807754372430555</c:v>
                </c:pt>
                <c:pt idx="49">
                  <c:v>4.9958125637870081</c:v>
                </c:pt>
                <c:pt idx="50">
                  <c:v>5.0113939394424358</c:v>
                </c:pt>
                <c:pt idx="51">
                  <c:v>4.9719507737466015</c:v>
                </c:pt>
                <c:pt idx="52">
                  <c:v>4.9559317881675211</c:v>
                </c:pt>
                <c:pt idx="53">
                  <c:v>4.9709863460613191</c:v>
                </c:pt>
                <c:pt idx="54">
                  <c:v>4.9964761027043716</c:v>
                </c:pt>
                <c:pt idx="55">
                  <c:v>5.0232400929734924</c:v>
                </c:pt>
                <c:pt idx="56">
                  <c:v>5.04295836780374</c:v>
                </c:pt>
                <c:pt idx="57">
                  <c:v>5.055311538631269</c:v>
                </c:pt>
                <c:pt idx="58">
                  <c:v>5.0653114525929679</c:v>
                </c:pt>
                <c:pt idx="59">
                  <c:v>5.0752009764818693</c:v>
                </c:pt>
                <c:pt idx="60">
                  <c:v>5.083027855995736</c:v>
                </c:pt>
                <c:pt idx="61">
                  <c:v>5.087495626036544</c:v>
                </c:pt>
                <c:pt idx="62">
                  <c:v>5.0877785254698704</c:v>
                </c:pt>
                <c:pt idx="63">
                  <c:v>5.0888633908075738</c:v>
                </c:pt>
                <c:pt idx="64">
                  <c:v>5.0903447021665853</c:v>
                </c:pt>
                <c:pt idx="65">
                  <c:v>5.0924103429598393</c:v>
                </c:pt>
                <c:pt idx="66">
                  <c:v>5.0979831761503265</c:v>
                </c:pt>
                <c:pt idx="67">
                  <c:v>5.1072515784974462</c:v>
                </c:pt>
                <c:pt idx="68">
                  <c:v>5.1071663192795098</c:v>
                </c:pt>
                <c:pt idx="69">
                  <c:v>5.1245394466982424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dessaz!$K$2</c:f>
              <c:strCache>
                <c:ptCount val="1"/>
                <c:pt idx="0">
                  <c:v>BK</c:v>
                </c:pt>
              </c:strCache>
            </c:strRef>
          </c:tx>
          <c:spPr>
            <a:ln w="317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dessaz!$K$3:$K$72</c:f>
              <c:numCache>
                <c:formatCode>0.00</c:formatCode>
                <c:ptCount val="70"/>
                <c:pt idx="0">
                  <c:v>4.137861</c:v>
                </c:pt>
                <c:pt idx="1">
                  <c:v>4.2029959999999997</c:v>
                </c:pt>
                <c:pt idx="2">
                  <c:v>4.2349550000000002</c:v>
                </c:pt>
                <c:pt idx="3">
                  <c:v>4.3686999999999996</c:v>
                </c:pt>
                <c:pt idx="4">
                  <c:v>4.3708710000000002</c:v>
                </c:pt>
                <c:pt idx="5">
                  <c:v>4.5565449999999998</c:v>
                </c:pt>
                <c:pt idx="6">
                  <c:v>4.6390539999999998</c:v>
                </c:pt>
                <c:pt idx="7">
                  <c:v>4.6060610000000004</c:v>
                </c:pt>
                <c:pt idx="8">
                  <c:v>4.6005380000000002</c:v>
                </c:pt>
                <c:pt idx="9">
                  <c:v>4.4629560000000001</c:v>
                </c:pt>
                <c:pt idx="10">
                  <c:v>4.5372830000000004</c:v>
                </c:pt>
                <c:pt idx="11">
                  <c:v>4.5256610000000004</c:v>
                </c:pt>
                <c:pt idx="12">
                  <c:v>4.3766319999999999</c:v>
                </c:pt>
                <c:pt idx="13">
                  <c:v>4.4273100000000003</c:v>
                </c:pt>
                <c:pt idx="14">
                  <c:v>4.2210000000000001</c:v>
                </c:pt>
                <c:pt idx="15">
                  <c:v>4.2249230000000004</c:v>
                </c:pt>
                <c:pt idx="16">
                  <c:v>4.2937960000000004</c:v>
                </c:pt>
                <c:pt idx="17">
                  <c:v>4.3286040000000003</c:v>
                </c:pt>
                <c:pt idx="18">
                  <c:v>4.4060940000000004</c:v>
                </c:pt>
                <c:pt idx="19">
                  <c:v>4.3375490000000001</c:v>
                </c:pt>
                <c:pt idx="20">
                  <c:v>4.5822649999999996</c:v>
                </c:pt>
                <c:pt idx="21">
                  <c:v>4.5609979999999997</c:v>
                </c:pt>
                <c:pt idx="22">
                  <c:v>4.4284460000000001</c:v>
                </c:pt>
                <c:pt idx="23">
                  <c:v>4.4011630000000004</c:v>
                </c:pt>
                <c:pt idx="24">
                  <c:v>4.3552600000000004</c:v>
                </c:pt>
                <c:pt idx="25">
                  <c:v>4.3677020000000004</c:v>
                </c:pt>
                <c:pt idx="26">
                  <c:v>4.4406129999999999</c:v>
                </c:pt>
                <c:pt idx="27">
                  <c:v>3.9850650000000001</c:v>
                </c:pt>
                <c:pt idx="28">
                  <c:v>4.0424480000000003</c:v>
                </c:pt>
                <c:pt idx="29">
                  <c:v>3.9882029999999999</c:v>
                </c:pt>
                <c:pt idx="30">
                  <c:v>4.0378220000000002</c:v>
                </c:pt>
                <c:pt idx="31">
                  <c:v>4.2715839999999998</c:v>
                </c:pt>
                <c:pt idx="32">
                  <c:v>4.0693720000000004</c:v>
                </c:pt>
                <c:pt idx="33">
                  <c:v>4.1852369999999999</c:v>
                </c:pt>
                <c:pt idx="34">
                  <c:v>4.2223090000000001</c:v>
                </c:pt>
                <c:pt idx="35">
                  <c:v>4.2741110000000004</c:v>
                </c:pt>
                <c:pt idx="36">
                  <c:v>4.2796279999999998</c:v>
                </c:pt>
                <c:pt idx="37">
                  <c:v>4.4038459999999997</c:v>
                </c:pt>
                <c:pt idx="38">
                  <c:v>4.4294010000000004</c:v>
                </c:pt>
                <c:pt idx="39">
                  <c:v>4.4254660000000001</c:v>
                </c:pt>
                <c:pt idx="40">
                  <c:v>4.5486760000000004</c:v>
                </c:pt>
                <c:pt idx="41">
                  <c:v>4.5859329999999998</c:v>
                </c:pt>
                <c:pt idx="42">
                  <c:v>4.6013159999999997</c:v>
                </c:pt>
                <c:pt idx="43">
                  <c:v>4.6667730000000001</c:v>
                </c:pt>
                <c:pt idx="44">
                  <c:v>4.7768889999999997</c:v>
                </c:pt>
                <c:pt idx="45">
                  <c:v>4.8351199999999999</c:v>
                </c:pt>
                <c:pt idx="46">
                  <c:v>4.9134760000000002</c:v>
                </c:pt>
                <c:pt idx="47">
                  <c:v>4.972588</c:v>
                </c:pt>
                <c:pt idx="48">
                  <c:v>5.0574519999999996</c:v>
                </c:pt>
                <c:pt idx="49">
                  <c:v>5.1397170000000001</c:v>
                </c:pt>
                <c:pt idx="50">
                  <c:v>5.2732549999999998</c:v>
                </c:pt>
                <c:pt idx="51">
                  <c:v>5.2093489999999996</c:v>
                </c:pt>
                <c:pt idx="52">
                  <c:v>5.0855670000000002</c:v>
                </c:pt>
                <c:pt idx="53">
                  <c:v>5.0198460000000003</c:v>
                </c:pt>
                <c:pt idx="54">
                  <c:v>4.9890090000000002</c:v>
                </c:pt>
                <c:pt idx="55">
                  <c:v>5.113175</c:v>
                </c:pt>
                <c:pt idx="56">
                  <c:v>5.2265350000000002</c:v>
                </c:pt>
                <c:pt idx="57">
                  <c:v>5.3053780000000001</c:v>
                </c:pt>
                <c:pt idx="58">
                  <c:v>5.5494940000000001</c:v>
                </c:pt>
                <c:pt idx="59">
                  <c:v>5.4186909999999999</c:v>
                </c:pt>
                <c:pt idx="60">
                  <c:v>5.4748349999999997</c:v>
                </c:pt>
                <c:pt idx="61">
                  <c:v>5.5265029999999999</c:v>
                </c:pt>
                <c:pt idx="62">
                  <c:v>5.5151349999999999</c:v>
                </c:pt>
                <c:pt idx="63">
                  <c:v>5.5229350000000004</c:v>
                </c:pt>
                <c:pt idx="64">
                  <c:v>5.510529</c:v>
                </c:pt>
                <c:pt idx="65">
                  <c:v>5.5451810000000004</c:v>
                </c:pt>
                <c:pt idx="66">
                  <c:v>5.4593730000000003</c:v>
                </c:pt>
                <c:pt idx="67">
                  <c:v>5.53674</c:v>
                </c:pt>
                <c:pt idx="68">
                  <c:v>5.5775240000000004</c:v>
                </c:pt>
                <c:pt idx="69">
                  <c:v>5.5678470000000004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15200"/>
        <c:axId val="276687104"/>
      </c:lineChart>
      <c:lineChart>
        <c:grouping val="standard"/>
        <c:varyColors val="0"/>
        <c:ser>
          <c:idx val="2"/>
          <c:order val="2"/>
          <c:tx>
            <c:strRef>
              <c:f>dessaz!$Q$2</c:f>
              <c:strCache>
                <c:ptCount val="1"/>
                <c:pt idx="0">
                  <c:v>e.bk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dessaz!$Q$3:$Q$72</c:f>
              <c:numCache>
                <c:formatCode>0.00</c:formatCode>
                <c:ptCount val="70"/>
                <c:pt idx="0">
                  <c:v>7.7236797227172138E-2</c:v>
                </c:pt>
                <c:pt idx="1">
                  <c:v>7.2912180355525325E-2</c:v>
                </c:pt>
                <c:pt idx="2">
                  <c:v>4.9470537138670355E-2</c:v>
                </c:pt>
                <c:pt idx="3">
                  <c:v>5.1391982121399046E-2</c:v>
                </c:pt>
                <c:pt idx="4">
                  <c:v>-4.30285314609836E-2</c:v>
                </c:pt>
                <c:pt idx="5">
                  <c:v>-4.2683873860643574E-2</c:v>
                </c:pt>
                <c:pt idx="6">
                  <c:v>-5.152921712444776E-2</c:v>
                </c:pt>
                <c:pt idx="7">
                  <c:v>-3.260850138696416E-2</c:v>
                </c:pt>
                <c:pt idx="8">
                  <c:v>-2.7710614427197296E-2</c:v>
                </c:pt>
                <c:pt idx="9">
                  <c:v>6.7429590414125945E-3</c:v>
                </c:pt>
                <c:pt idx="10">
                  <c:v>1.8043715996339013E-2</c:v>
                </c:pt>
                <c:pt idx="11">
                  <c:v>5.5780991588351383E-2</c:v>
                </c:pt>
                <c:pt idx="12">
                  <c:v>0.39686511238498018</c:v>
                </c:pt>
                <c:pt idx="13">
                  <c:v>0.29248711173186465</c:v>
                </c:pt>
                <c:pt idx="14">
                  <c:v>0.32091656891642623</c:v>
                </c:pt>
                <c:pt idx="15">
                  <c:v>0.25199907378562958</c:v>
                </c:pt>
                <c:pt idx="16">
                  <c:v>9.5557845562515967E-2</c:v>
                </c:pt>
                <c:pt idx="17">
                  <c:v>7.7912631432027632E-2</c:v>
                </c:pt>
                <c:pt idx="18">
                  <c:v>2.9824852463188684E-2</c:v>
                </c:pt>
                <c:pt idx="19">
                  <c:v>9.3687458085968428E-2</c:v>
                </c:pt>
                <c:pt idx="20">
                  <c:v>6.1357249624493994E-2</c:v>
                </c:pt>
                <c:pt idx="21">
                  <c:v>0.16742345794635613</c:v>
                </c:pt>
                <c:pt idx="22">
                  <c:v>0.22377151367662979</c:v>
                </c:pt>
                <c:pt idx="23">
                  <c:v>0.1944886871394314</c:v>
                </c:pt>
                <c:pt idx="24">
                  <c:v>9.059263149760706E-2</c:v>
                </c:pt>
                <c:pt idx="25">
                  <c:v>7.9346054106723671E-2</c:v>
                </c:pt>
                <c:pt idx="26">
                  <c:v>0.27689740966971077</c:v>
                </c:pt>
                <c:pt idx="27">
                  <c:v>0.28431137042541682</c:v>
                </c:pt>
                <c:pt idx="28">
                  <c:v>0.16264603810444817</c:v>
                </c:pt>
                <c:pt idx="29">
                  <c:v>-1.7888621704618333E-2</c:v>
                </c:pt>
                <c:pt idx="30">
                  <c:v>-3.5120822935540988E-2</c:v>
                </c:pt>
                <c:pt idx="31">
                  <c:v>-0.12330968906471697</c:v>
                </c:pt>
                <c:pt idx="32">
                  <c:v>-0.10352591941813533</c:v>
                </c:pt>
                <c:pt idx="33">
                  <c:v>-0.11300658665964934</c:v>
                </c:pt>
                <c:pt idx="34">
                  <c:v>-0.21988452148285823</c:v>
                </c:pt>
                <c:pt idx="35">
                  <c:v>-0.26989450132069992</c:v>
                </c:pt>
                <c:pt idx="36">
                  <c:v>-0.28639513785541165</c:v>
                </c:pt>
                <c:pt idx="37">
                  <c:v>-0.33843815440403868</c:v>
                </c:pt>
                <c:pt idx="38">
                  <c:v>-0.38304918070453353</c:v>
                </c:pt>
                <c:pt idx="39">
                  <c:v>-0.43494120184481794</c:v>
                </c:pt>
                <c:pt idx="40">
                  <c:v>-0.44974743878526857</c:v>
                </c:pt>
                <c:pt idx="41">
                  <c:v>-0.43673307393989264</c:v>
                </c:pt>
                <c:pt idx="42">
                  <c:v>-0.47832515801796716</c:v>
                </c:pt>
                <c:pt idx="43">
                  <c:v>-0.51986942809054315</c:v>
                </c:pt>
                <c:pt idx="44">
                  <c:v>-0.53576287785980103</c:v>
                </c:pt>
                <c:pt idx="45">
                  <c:v>-0.54793326405911347</c:v>
                </c:pt>
                <c:pt idx="46">
                  <c:v>-0.63562187409677495</c:v>
                </c:pt>
                <c:pt idx="47">
                  <c:v>-0.7367270919030946</c:v>
                </c:pt>
                <c:pt idx="48">
                  <c:v>-0.71450335353601813</c:v>
                </c:pt>
                <c:pt idx="49">
                  <c:v>-0.7603821539620641</c:v>
                </c:pt>
                <c:pt idx="50">
                  <c:v>-0.78680393717867014</c:v>
                </c:pt>
                <c:pt idx="51">
                  <c:v>-0.55526785814433144</c:v>
                </c:pt>
                <c:pt idx="52">
                  <c:v>-0.46052152075215352</c:v>
                </c:pt>
                <c:pt idx="53">
                  <c:v>-0.61140377269707891</c:v>
                </c:pt>
                <c:pt idx="54">
                  <c:v>-0.67469477558746693</c:v>
                </c:pt>
                <c:pt idx="55">
                  <c:v>-0.76089363883428507</c:v>
                </c:pt>
                <c:pt idx="56">
                  <c:v>-0.76703413119800712</c:v>
                </c:pt>
                <c:pt idx="57">
                  <c:v>-0.77641160959181466</c:v>
                </c:pt>
                <c:pt idx="58">
                  <c:v>-0.85239526163013979</c:v>
                </c:pt>
                <c:pt idx="59">
                  <c:v>-0.88049892139059638</c:v>
                </c:pt>
                <c:pt idx="60">
                  <c:v>-0.91380342078619325</c:v>
                </c:pt>
                <c:pt idx="61">
                  <c:v>-0.95090027562020019</c:v>
                </c:pt>
                <c:pt idx="62">
                  <c:v>-0.93356046267829529</c:v>
                </c:pt>
                <c:pt idx="63">
                  <c:v>-0.83712263797454289</c:v>
                </c:pt>
                <c:pt idx="64">
                  <c:v>-0.84049565662011716</c:v>
                </c:pt>
                <c:pt idx="65">
                  <c:v>-0.778076820706328</c:v>
                </c:pt>
                <c:pt idx="66">
                  <c:v>-0.81360586963276316</c:v>
                </c:pt>
                <c:pt idx="67">
                  <c:v>-0.82167498908508552</c:v>
                </c:pt>
                <c:pt idx="68">
                  <c:v>-0.80103597151879202</c:v>
                </c:pt>
                <c:pt idx="69">
                  <c:v>-0.76038577590725909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119168"/>
        <c:axId val="278140416"/>
      </c:lineChart>
      <c:catAx>
        <c:axId val="252115200"/>
        <c:scaling>
          <c:orientation val="minMax"/>
        </c:scaling>
        <c:delete val="1"/>
        <c:axPos val="b"/>
        <c:majorTickMark val="out"/>
        <c:minorTickMark val="none"/>
        <c:tickLblPos val="nextTo"/>
        <c:crossAx val="276687104"/>
        <c:crosses val="autoZero"/>
        <c:auto val="1"/>
        <c:lblAlgn val="ctr"/>
        <c:lblOffset val="100"/>
        <c:noMultiLvlLbl val="0"/>
      </c:catAx>
      <c:valAx>
        <c:axId val="276687104"/>
        <c:scaling>
          <c:orientation val="minMax"/>
          <c:min val="3.8"/>
        </c:scaling>
        <c:delete val="0"/>
        <c:axPos val="l"/>
        <c:numFmt formatCode="0.00" sourceLinked="1"/>
        <c:majorTickMark val="none"/>
        <c:minorTickMark val="none"/>
        <c:tickLblPos val="none"/>
        <c:crossAx val="252115200"/>
        <c:crosses val="autoZero"/>
        <c:crossBetween val="between"/>
      </c:valAx>
      <c:valAx>
        <c:axId val="278140416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crossAx val="408119168"/>
        <c:crosses val="max"/>
        <c:crossBetween val="between"/>
      </c:valAx>
      <c:catAx>
        <c:axId val="40811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27814041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pt-BR" sz="1400" b="0"/>
              <a:t>C&amp;L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dessaz!$B$2</c:f>
              <c:strCache>
                <c:ptCount val="1"/>
                <c:pt idx="0">
                  <c:v>Y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dessaz!$B$3:$B$72</c:f>
              <c:numCache>
                <c:formatCode>0.00</c:formatCode>
                <c:ptCount val="70"/>
                <c:pt idx="0">
                  <c:v>4.6111262142224057</c:v>
                </c:pt>
                <c:pt idx="1">
                  <c:v>4.6056726569859627</c:v>
                </c:pt>
                <c:pt idx="2">
                  <c:v>4.6498200817402688</c:v>
                </c:pt>
                <c:pt idx="3">
                  <c:v>4.6389808910792132</c:v>
                </c:pt>
                <c:pt idx="4">
                  <c:v>4.6450935171531418</c:v>
                </c:pt>
                <c:pt idx="5">
                  <c:v>4.6538016328571894</c:v>
                </c:pt>
                <c:pt idx="6">
                  <c:v>4.6669544918182178</c:v>
                </c:pt>
                <c:pt idx="7">
                  <c:v>4.6737680517265803</c:v>
                </c:pt>
                <c:pt idx="8">
                  <c:v>4.6506001199437552</c:v>
                </c:pt>
                <c:pt idx="9">
                  <c:v>4.6676881981171432</c:v>
                </c:pt>
                <c:pt idx="10">
                  <c:v>4.6684773153807972</c:v>
                </c:pt>
                <c:pt idx="11">
                  <c:v>4.655152896824168</c:v>
                </c:pt>
                <c:pt idx="12">
                  <c:v>4.6526716280983313</c:v>
                </c:pt>
                <c:pt idx="13">
                  <c:v>4.6588575099785556</c:v>
                </c:pt>
                <c:pt idx="14">
                  <c:v>4.6624122812085496</c:v>
                </c:pt>
                <c:pt idx="15">
                  <c:v>4.6780894126010182</c:v>
                </c:pt>
                <c:pt idx="16">
                  <c:v>4.6935525045177942</c:v>
                </c:pt>
                <c:pt idx="17">
                  <c:v>4.6973988759170089</c:v>
                </c:pt>
                <c:pt idx="18">
                  <c:v>4.7078001890496814</c:v>
                </c:pt>
                <c:pt idx="19">
                  <c:v>4.7208130812332056</c:v>
                </c:pt>
                <c:pt idx="20">
                  <c:v>4.7251120480215159</c:v>
                </c:pt>
                <c:pt idx="21">
                  <c:v>4.7202958961395938</c:v>
                </c:pt>
                <c:pt idx="22">
                  <c:v>4.7125584896425989</c:v>
                </c:pt>
                <c:pt idx="23">
                  <c:v>4.7131785166455105</c:v>
                </c:pt>
                <c:pt idx="24">
                  <c:v>4.7256253050061581</c:v>
                </c:pt>
                <c:pt idx="25">
                  <c:v>4.7390212609196185</c:v>
                </c:pt>
                <c:pt idx="26">
                  <c:v>4.7503216732067441</c:v>
                </c:pt>
                <c:pt idx="27">
                  <c:v>4.7601869443792308</c:v>
                </c:pt>
                <c:pt idx="28">
                  <c:v>4.7487711341563017</c:v>
                </c:pt>
                <c:pt idx="29">
                  <c:v>4.7471660515981728</c:v>
                </c:pt>
                <c:pt idx="30">
                  <c:v>4.7563873903246305</c:v>
                </c:pt>
                <c:pt idx="31">
                  <c:v>4.769206282982239</c:v>
                </c:pt>
                <c:pt idx="32">
                  <c:v>4.7887692228040164</c:v>
                </c:pt>
                <c:pt idx="33">
                  <c:v>4.8075604375191201</c:v>
                </c:pt>
                <c:pt idx="34">
                  <c:v>4.8181762455442083</c:v>
                </c:pt>
                <c:pt idx="35">
                  <c:v>4.8290498085951077</c:v>
                </c:pt>
                <c:pt idx="36">
                  <c:v>4.8280601761072583</c:v>
                </c:pt>
                <c:pt idx="37">
                  <c:v>4.8502600121604518</c:v>
                </c:pt>
                <c:pt idx="38">
                  <c:v>4.8387984872968861</c:v>
                </c:pt>
                <c:pt idx="39">
                  <c:v>4.8512352418034874</c:v>
                </c:pt>
                <c:pt idx="40">
                  <c:v>4.8689885539719402</c:v>
                </c:pt>
                <c:pt idx="41">
                  <c:v>4.8699506727603117</c:v>
                </c:pt>
                <c:pt idx="42">
                  <c:v>4.8845345775810642</c:v>
                </c:pt>
                <c:pt idx="43">
                  <c:v>4.89891683321824</c:v>
                </c:pt>
                <c:pt idx="44">
                  <c:v>4.9193825519483312</c:v>
                </c:pt>
                <c:pt idx="45">
                  <c:v>4.9327391068301045</c:v>
                </c:pt>
                <c:pt idx="46">
                  <c:v>4.9428474410085741</c:v>
                </c:pt>
                <c:pt idx="47">
                  <c:v>4.9631822737649234</c:v>
                </c:pt>
                <c:pt idx="48">
                  <c:v>4.9807754372430555</c:v>
                </c:pt>
                <c:pt idx="49">
                  <c:v>4.9958125637870081</c:v>
                </c:pt>
                <c:pt idx="50">
                  <c:v>5.0113939394424358</c:v>
                </c:pt>
                <c:pt idx="51">
                  <c:v>4.9719507737466015</c:v>
                </c:pt>
                <c:pt idx="52">
                  <c:v>4.9559317881675211</c:v>
                </c:pt>
                <c:pt idx="53">
                  <c:v>4.9709863460613191</c:v>
                </c:pt>
                <c:pt idx="54">
                  <c:v>4.9964761027043716</c:v>
                </c:pt>
                <c:pt idx="55">
                  <c:v>5.0232400929734924</c:v>
                </c:pt>
                <c:pt idx="56">
                  <c:v>5.04295836780374</c:v>
                </c:pt>
                <c:pt idx="57">
                  <c:v>5.055311538631269</c:v>
                </c:pt>
                <c:pt idx="58">
                  <c:v>5.0653114525929679</c:v>
                </c:pt>
                <c:pt idx="59">
                  <c:v>5.0752009764818693</c:v>
                </c:pt>
                <c:pt idx="60">
                  <c:v>5.083027855995736</c:v>
                </c:pt>
                <c:pt idx="61">
                  <c:v>5.087495626036544</c:v>
                </c:pt>
                <c:pt idx="62">
                  <c:v>5.0877785254698704</c:v>
                </c:pt>
                <c:pt idx="63">
                  <c:v>5.0888633908075738</c:v>
                </c:pt>
                <c:pt idx="64">
                  <c:v>5.0903447021665853</c:v>
                </c:pt>
                <c:pt idx="65">
                  <c:v>5.0924103429598393</c:v>
                </c:pt>
                <c:pt idx="66">
                  <c:v>5.0979831761503265</c:v>
                </c:pt>
                <c:pt idx="67">
                  <c:v>5.1072515784974462</c:v>
                </c:pt>
                <c:pt idx="68">
                  <c:v>5.1071663192795098</c:v>
                </c:pt>
                <c:pt idx="69">
                  <c:v>5.1245394466982424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dessaz!$L$2</c:f>
              <c:strCache>
                <c:ptCount val="1"/>
                <c:pt idx="0">
                  <c:v>C&amp;L</c:v>
                </c:pt>
              </c:strCache>
            </c:strRef>
          </c:tx>
          <c:spPr>
            <a:ln w="317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dessaz!$L$3:$L$72</c:f>
              <c:numCache>
                <c:formatCode>0.00</c:formatCode>
                <c:ptCount val="70"/>
                <c:pt idx="0">
                  <c:v>4.901802</c:v>
                </c:pt>
                <c:pt idx="1">
                  <c:v>4.8013940000000002</c:v>
                </c:pt>
                <c:pt idx="2">
                  <c:v>4.9881099999999998</c:v>
                </c:pt>
                <c:pt idx="3">
                  <c:v>5.0217099999999997</c:v>
                </c:pt>
                <c:pt idx="4">
                  <c:v>4.5211509999999997</c:v>
                </c:pt>
                <c:pt idx="5">
                  <c:v>4.8882750000000001</c:v>
                </c:pt>
                <c:pt idx="6">
                  <c:v>4.8956619999999997</c:v>
                </c:pt>
                <c:pt idx="7">
                  <c:v>5.0050309999999998</c:v>
                </c:pt>
                <c:pt idx="8">
                  <c:v>5.0259559999999999</c:v>
                </c:pt>
                <c:pt idx="9">
                  <c:v>4.9244149999999998</c:v>
                </c:pt>
                <c:pt idx="10">
                  <c:v>4.9279590000000004</c:v>
                </c:pt>
                <c:pt idx="11">
                  <c:v>4.6076420000000002</c:v>
                </c:pt>
                <c:pt idx="12">
                  <c:v>4.8415379999999999</c:v>
                </c:pt>
                <c:pt idx="13">
                  <c:v>4.9727069999999998</c:v>
                </c:pt>
                <c:pt idx="14">
                  <c:v>4.6418949999999999</c:v>
                </c:pt>
                <c:pt idx="15">
                  <c:v>4.7128059999999996</c:v>
                </c:pt>
                <c:pt idx="16">
                  <c:v>4.6323090000000002</c:v>
                </c:pt>
                <c:pt idx="17">
                  <c:v>4.723821</c:v>
                </c:pt>
                <c:pt idx="18">
                  <c:v>4.7761550000000002</c:v>
                </c:pt>
                <c:pt idx="19">
                  <c:v>4.6978770000000001</c:v>
                </c:pt>
                <c:pt idx="20">
                  <c:v>4.8231120000000001</c:v>
                </c:pt>
                <c:pt idx="21">
                  <c:v>4.6951309999999999</c:v>
                </c:pt>
                <c:pt idx="22">
                  <c:v>4.7247899999999996</c:v>
                </c:pt>
                <c:pt idx="23">
                  <c:v>4.7382540000000004</c:v>
                </c:pt>
                <c:pt idx="24">
                  <c:v>4.6668289999999999</c:v>
                </c:pt>
                <c:pt idx="25">
                  <c:v>4.7026120000000002</c:v>
                </c:pt>
                <c:pt idx="26">
                  <c:v>4.6089279999999997</c:v>
                </c:pt>
                <c:pt idx="27">
                  <c:v>4.7464870000000001</c:v>
                </c:pt>
                <c:pt idx="28">
                  <c:v>4.5555490000000001</c:v>
                </c:pt>
                <c:pt idx="29">
                  <c:v>4.4565429999999999</c:v>
                </c:pt>
                <c:pt idx="30">
                  <c:v>4.5440719999999999</c:v>
                </c:pt>
                <c:pt idx="31">
                  <c:v>4.5598340000000004</c:v>
                </c:pt>
                <c:pt idx="32">
                  <c:v>4.6169279999999997</c:v>
                </c:pt>
                <c:pt idx="33">
                  <c:v>4.7586700000000004</c:v>
                </c:pt>
                <c:pt idx="34">
                  <c:v>4.6489580000000004</c:v>
                </c:pt>
                <c:pt idx="35">
                  <c:v>4.732418</c:v>
                </c:pt>
                <c:pt idx="36">
                  <c:v>4.6503139999999998</c:v>
                </c:pt>
                <c:pt idx="37">
                  <c:v>4.5388260000000002</c:v>
                </c:pt>
                <c:pt idx="38">
                  <c:v>4.5790420000000003</c:v>
                </c:pt>
                <c:pt idx="39">
                  <c:v>4.4652329999999996</c:v>
                </c:pt>
                <c:pt idx="40">
                  <c:v>4.6040599999999996</c:v>
                </c:pt>
                <c:pt idx="41">
                  <c:v>4.5772680000000001</c:v>
                </c:pt>
                <c:pt idx="42">
                  <c:v>4.5920230000000002</c:v>
                </c:pt>
                <c:pt idx="43">
                  <c:v>4.6418900000000001</c:v>
                </c:pt>
                <c:pt idx="44">
                  <c:v>4.8128080000000004</c:v>
                </c:pt>
                <c:pt idx="45">
                  <c:v>4.6408560000000003</c:v>
                </c:pt>
                <c:pt idx="46">
                  <c:v>4.8511759999999997</c:v>
                </c:pt>
                <c:pt idx="47">
                  <c:v>4.825221</c:v>
                </c:pt>
                <c:pt idx="48">
                  <c:v>4.8042449999999999</c:v>
                </c:pt>
                <c:pt idx="49">
                  <c:v>4.8432399999999998</c:v>
                </c:pt>
                <c:pt idx="50">
                  <c:v>4.7986069999999996</c:v>
                </c:pt>
                <c:pt idx="51">
                  <c:v>4.7804950000000002</c:v>
                </c:pt>
                <c:pt idx="52">
                  <c:v>4.6382000000000003</c:v>
                </c:pt>
                <c:pt idx="53">
                  <c:v>4.6506309999999997</c:v>
                </c:pt>
                <c:pt idx="54">
                  <c:v>4.7435960000000001</c:v>
                </c:pt>
                <c:pt idx="55">
                  <c:v>4.7363600000000003</c:v>
                </c:pt>
                <c:pt idx="56">
                  <c:v>4.8884410000000003</c:v>
                </c:pt>
                <c:pt idx="57">
                  <c:v>4.9137750000000002</c:v>
                </c:pt>
                <c:pt idx="58">
                  <c:v>5.0128450000000004</c:v>
                </c:pt>
                <c:pt idx="59">
                  <c:v>4.8914200000000001</c:v>
                </c:pt>
                <c:pt idx="60">
                  <c:v>4.806864</c:v>
                </c:pt>
                <c:pt idx="61">
                  <c:v>4.9935049999999999</c:v>
                </c:pt>
                <c:pt idx="62">
                  <c:v>4.9652820000000002</c:v>
                </c:pt>
                <c:pt idx="63">
                  <c:v>5.0698930000000004</c:v>
                </c:pt>
                <c:pt idx="64">
                  <c:v>4.8919819999999996</c:v>
                </c:pt>
                <c:pt idx="65">
                  <c:v>5.1081779999999997</c:v>
                </c:pt>
                <c:pt idx="66">
                  <c:v>4.6226890000000003</c:v>
                </c:pt>
                <c:pt idx="67">
                  <c:v>4.9879949999999997</c:v>
                </c:pt>
                <c:pt idx="68">
                  <c:v>5.1561750000000002</c:v>
                </c:pt>
                <c:pt idx="69">
                  <c:v>5.0783389999999997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02912"/>
        <c:axId val="255624704"/>
      </c:lineChart>
      <c:lineChart>
        <c:grouping val="standard"/>
        <c:varyColors val="0"/>
        <c:ser>
          <c:idx val="2"/>
          <c:order val="2"/>
          <c:tx>
            <c:strRef>
              <c:f>dessaz!$R$2</c:f>
              <c:strCache>
                <c:ptCount val="1"/>
                <c:pt idx="0">
                  <c:v>e.c&amp;l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dessaz!$R$3:$R$72</c:f>
              <c:numCache>
                <c:formatCode>0.00</c:formatCode>
                <c:ptCount val="70"/>
                <c:pt idx="0">
                  <c:v>-1.4780944506134157</c:v>
                </c:pt>
                <c:pt idx="1">
                  <c:v>-1.2486210416383414</c:v>
                </c:pt>
                <c:pt idx="2">
                  <c:v>-1.3075144435855086</c:v>
                </c:pt>
                <c:pt idx="3">
                  <c:v>-1.2026319044609421</c:v>
                </c:pt>
                <c:pt idx="4">
                  <c:v>-1.1153111516583822</c:v>
                </c:pt>
                <c:pt idx="5">
                  <c:v>-1.3013898714346339</c:v>
                </c:pt>
                <c:pt idx="6">
                  <c:v>-1.3810377043827602</c:v>
                </c:pt>
                <c:pt idx="7">
                  <c:v>-1.3213362703373859</c:v>
                </c:pt>
                <c:pt idx="8">
                  <c:v>-1.4600744206116842</c:v>
                </c:pt>
                <c:pt idx="9">
                  <c:v>-1.6338565228591144</c:v>
                </c:pt>
                <c:pt idx="10">
                  <c:v>-1.7068222483582642</c:v>
                </c:pt>
                <c:pt idx="11">
                  <c:v>-1.6525615970266614</c:v>
                </c:pt>
                <c:pt idx="12">
                  <c:v>-1.5009600911479</c:v>
                </c:pt>
                <c:pt idx="13">
                  <c:v>-1.3106678668261715</c:v>
                </c:pt>
                <c:pt idx="14">
                  <c:v>-0.99914330659548889</c:v>
                </c:pt>
                <c:pt idx="15">
                  <c:v>-0.85829972683307032</c:v>
                </c:pt>
                <c:pt idx="16">
                  <c:v>-0.81233824255096077</c:v>
                </c:pt>
                <c:pt idx="17">
                  <c:v>-0.78398011581426574</c:v>
                </c:pt>
                <c:pt idx="18">
                  <c:v>-0.76456791400081703</c:v>
                </c:pt>
                <c:pt idx="19">
                  <c:v>-0.63370459432575721</c:v>
                </c:pt>
                <c:pt idx="20">
                  <c:v>-0.75617252644854149</c:v>
                </c:pt>
                <c:pt idx="21">
                  <c:v>-0.71694191871830326</c:v>
                </c:pt>
                <c:pt idx="22">
                  <c:v>-0.67173528447596487</c:v>
                </c:pt>
                <c:pt idx="23">
                  <c:v>-0.8326077273409499</c:v>
                </c:pt>
                <c:pt idx="24">
                  <c:v>-1.0763484015683733</c:v>
                </c:pt>
                <c:pt idx="25">
                  <c:v>-0.8179121715161729</c:v>
                </c:pt>
                <c:pt idx="26">
                  <c:v>-0.62529559089901166</c:v>
                </c:pt>
                <c:pt idx="27">
                  <c:v>-0.57461247562747064</c:v>
                </c:pt>
                <c:pt idx="28">
                  <c:v>-0.55932275930182163</c:v>
                </c:pt>
                <c:pt idx="29">
                  <c:v>-0.82115922962981092</c:v>
                </c:pt>
                <c:pt idx="30">
                  <c:v>-0.80651134046310957</c:v>
                </c:pt>
                <c:pt idx="31">
                  <c:v>-0.81248622528071224</c:v>
                </c:pt>
                <c:pt idx="32">
                  <c:v>-0.73998568860995051</c:v>
                </c:pt>
                <c:pt idx="33">
                  <c:v>-0.63944473734069474</c:v>
                </c:pt>
                <c:pt idx="34">
                  <c:v>-0.60807709599831505</c:v>
                </c:pt>
                <c:pt idx="35">
                  <c:v>-0.56515200889213291</c:v>
                </c:pt>
                <c:pt idx="36">
                  <c:v>-0.68230436632268088</c:v>
                </c:pt>
                <c:pt idx="37">
                  <c:v>-0.61588310399658697</c:v>
                </c:pt>
                <c:pt idx="38">
                  <c:v>-0.52155604247835929</c:v>
                </c:pt>
                <c:pt idx="39">
                  <c:v>-0.49723469931338504</c:v>
                </c:pt>
                <c:pt idx="40">
                  <c:v>-0.54553779786574597</c:v>
                </c:pt>
                <c:pt idx="41">
                  <c:v>-0.43823924625566885</c:v>
                </c:pt>
                <c:pt idx="42">
                  <c:v>-0.38421987828578058</c:v>
                </c:pt>
                <c:pt idx="43">
                  <c:v>-0.52536805032156009</c:v>
                </c:pt>
                <c:pt idx="44">
                  <c:v>-0.59279746035787884</c:v>
                </c:pt>
                <c:pt idx="45">
                  <c:v>-0.55420986854660659</c:v>
                </c:pt>
                <c:pt idx="46">
                  <c:v>-0.53136150604756105</c:v>
                </c:pt>
                <c:pt idx="47">
                  <c:v>-0.50335384287876395</c:v>
                </c:pt>
                <c:pt idx="48">
                  <c:v>-0.44824818988539239</c:v>
                </c:pt>
                <c:pt idx="49">
                  <c:v>-0.36944616749279263</c:v>
                </c:pt>
                <c:pt idx="50">
                  <c:v>-0.26247104754504447</c:v>
                </c:pt>
                <c:pt idx="51">
                  <c:v>-0.33243825055059417</c:v>
                </c:pt>
                <c:pt idx="52">
                  <c:v>-0.77096384364150594</c:v>
                </c:pt>
                <c:pt idx="53">
                  <c:v>-0.87016786070574803</c:v>
                </c:pt>
                <c:pt idx="54">
                  <c:v>-0.71775592953628042</c:v>
                </c:pt>
                <c:pt idx="55">
                  <c:v>-0.7186499318749221</c:v>
                </c:pt>
                <c:pt idx="56">
                  <c:v>-0.68685711231104984</c:v>
                </c:pt>
                <c:pt idx="57">
                  <c:v>-0.65374889920271573</c:v>
                </c:pt>
                <c:pt idx="58">
                  <c:v>-0.75306750234082687</c:v>
                </c:pt>
                <c:pt idx="59">
                  <c:v>-0.7490155845716735</c:v>
                </c:pt>
                <c:pt idx="60">
                  <c:v>-0.62267536975008475</c:v>
                </c:pt>
                <c:pt idx="61">
                  <c:v>-0.52025901261956142</c:v>
                </c:pt>
                <c:pt idx="62">
                  <c:v>-0.50185029770448508</c:v>
                </c:pt>
                <c:pt idx="63">
                  <c:v>-0.43975730752095749</c:v>
                </c:pt>
                <c:pt idx="64">
                  <c:v>-0.4274356704812613</c:v>
                </c:pt>
                <c:pt idx="65">
                  <c:v>-0.33228623708278804</c:v>
                </c:pt>
                <c:pt idx="66">
                  <c:v>-0.46287945741705777</c:v>
                </c:pt>
                <c:pt idx="67">
                  <c:v>-0.37107981000866719</c:v>
                </c:pt>
                <c:pt idx="68">
                  <c:v>-0.41539601094687395</c:v>
                </c:pt>
                <c:pt idx="69">
                  <c:v>-0.38902102605689393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149888"/>
        <c:axId val="255654912"/>
      </c:lineChart>
      <c:catAx>
        <c:axId val="25210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55624704"/>
        <c:crosses val="autoZero"/>
        <c:auto val="1"/>
        <c:lblAlgn val="ctr"/>
        <c:lblOffset val="100"/>
        <c:noMultiLvlLbl val="0"/>
      </c:catAx>
      <c:valAx>
        <c:axId val="255624704"/>
        <c:scaling>
          <c:orientation val="minMax"/>
          <c:min val="4.4000000000000004"/>
        </c:scaling>
        <c:delete val="0"/>
        <c:axPos val="l"/>
        <c:numFmt formatCode="0.00" sourceLinked="1"/>
        <c:majorTickMark val="none"/>
        <c:minorTickMark val="none"/>
        <c:tickLblPos val="none"/>
        <c:crossAx val="252102912"/>
        <c:crosses val="autoZero"/>
        <c:crossBetween val="between"/>
      </c:valAx>
      <c:valAx>
        <c:axId val="255654912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crossAx val="268149888"/>
        <c:crosses val="max"/>
        <c:crossBetween val="between"/>
      </c:valAx>
      <c:catAx>
        <c:axId val="268149888"/>
        <c:scaling>
          <c:orientation val="minMax"/>
        </c:scaling>
        <c:delete val="1"/>
        <c:axPos val="b"/>
        <c:majorTickMark val="out"/>
        <c:minorTickMark val="none"/>
        <c:tickLblPos val="nextTo"/>
        <c:crossAx val="255654912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pt-BR" sz="1400" b="0"/>
              <a:t>Serv.</a:t>
            </a:r>
            <a:r>
              <a:rPr lang="pt-BR" sz="1400" b="0" baseline="0"/>
              <a:t> TRA</a:t>
            </a:r>
            <a:endParaRPr lang="pt-BR" sz="1400" b="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dessaz!$B$2</c:f>
              <c:strCache>
                <c:ptCount val="1"/>
                <c:pt idx="0">
                  <c:v>Y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dessaz!$B$3:$B$72</c:f>
              <c:numCache>
                <c:formatCode>0.00</c:formatCode>
                <c:ptCount val="70"/>
                <c:pt idx="0">
                  <c:v>4.6111262142224057</c:v>
                </c:pt>
                <c:pt idx="1">
                  <c:v>4.6056726569859627</c:v>
                </c:pt>
                <c:pt idx="2">
                  <c:v>4.6498200817402688</c:v>
                </c:pt>
                <c:pt idx="3">
                  <c:v>4.6389808910792132</c:v>
                </c:pt>
                <c:pt idx="4">
                  <c:v>4.6450935171531418</c:v>
                </c:pt>
                <c:pt idx="5">
                  <c:v>4.6538016328571894</c:v>
                </c:pt>
                <c:pt idx="6">
                  <c:v>4.6669544918182178</c:v>
                </c:pt>
                <c:pt idx="7">
                  <c:v>4.6737680517265803</c:v>
                </c:pt>
                <c:pt idx="8">
                  <c:v>4.6506001199437552</c:v>
                </c:pt>
                <c:pt idx="9">
                  <c:v>4.6676881981171432</c:v>
                </c:pt>
                <c:pt idx="10">
                  <c:v>4.6684773153807972</c:v>
                </c:pt>
                <c:pt idx="11">
                  <c:v>4.655152896824168</c:v>
                </c:pt>
                <c:pt idx="12">
                  <c:v>4.6526716280983313</c:v>
                </c:pt>
                <c:pt idx="13">
                  <c:v>4.6588575099785556</c:v>
                </c:pt>
                <c:pt idx="14">
                  <c:v>4.6624122812085496</c:v>
                </c:pt>
                <c:pt idx="15">
                  <c:v>4.6780894126010182</c:v>
                </c:pt>
                <c:pt idx="16">
                  <c:v>4.6935525045177942</c:v>
                </c:pt>
                <c:pt idx="17">
                  <c:v>4.6973988759170089</c:v>
                </c:pt>
                <c:pt idx="18">
                  <c:v>4.7078001890496814</c:v>
                </c:pt>
                <c:pt idx="19">
                  <c:v>4.7208130812332056</c:v>
                </c:pt>
                <c:pt idx="20">
                  <c:v>4.7251120480215159</c:v>
                </c:pt>
                <c:pt idx="21">
                  <c:v>4.7202958961395938</c:v>
                </c:pt>
                <c:pt idx="22">
                  <c:v>4.7125584896425989</c:v>
                </c:pt>
                <c:pt idx="23">
                  <c:v>4.7131785166455105</c:v>
                </c:pt>
                <c:pt idx="24">
                  <c:v>4.7256253050061581</c:v>
                </c:pt>
                <c:pt idx="25">
                  <c:v>4.7390212609196185</c:v>
                </c:pt>
                <c:pt idx="26">
                  <c:v>4.7503216732067441</c:v>
                </c:pt>
                <c:pt idx="27">
                  <c:v>4.7601869443792308</c:v>
                </c:pt>
                <c:pt idx="28">
                  <c:v>4.7487711341563017</c:v>
                </c:pt>
                <c:pt idx="29">
                  <c:v>4.7471660515981728</c:v>
                </c:pt>
                <c:pt idx="30">
                  <c:v>4.7563873903246305</c:v>
                </c:pt>
                <c:pt idx="31">
                  <c:v>4.769206282982239</c:v>
                </c:pt>
                <c:pt idx="32">
                  <c:v>4.7887692228040164</c:v>
                </c:pt>
                <c:pt idx="33">
                  <c:v>4.8075604375191201</c:v>
                </c:pt>
                <c:pt idx="34">
                  <c:v>4.8181762455442083</c:v>
                </c:pt>
                <c:pt idx="35">
                  <c:v>4.8290498085951077</c:v>
                </c:pt>
                <c:pt idx="36">
                  <c:v>4.8280601761072583</c:v>
                </c:pt>
                <c:pt idx="37">
                  <c:v>4.8502600121604518</c:v>
                </c:pt>
                <c:pt idx="38">
                  <c:v>4.8387984872968861</c:v>
                </c:pt>
                <c:pt idx="39">
                  <c:v>4.8512352418034874</c:v>
                </c:pt>
                <c:pt idx="40">
                  <c:v>4.8689885539719402</c:v>
                </c:pt>
                <c:pt idx="41">
                  <c:v>4.8699506727603117</c:v>
                </c:pt>
                <c:pt idx="42">
                  <c:v>4.8845345775810642</c:v>
                </c:pt>
                <c:pt idx="43">
                  <c:v>4.89891683321824</c:v>
                </c:pt>
                <c:pt idx="44">
                  <c:v>4.9193825519483312</c:v>
                </c:pt>
                <c:pt idx="45">
                  <c:v>4.9327391068301045</c:v>
                </c:pt>
                <c:pt idx="46">
                  <c:v>4.9428474410085741</c:v>
                </c:pt>
                <c:pt idx="47">
                  <c:v>4.9631822737649234</c:v>
                </c:pt>
                <c:pt idx="48">
                  <c:v>4.9807754372430555</c:v>
                </c:pt>
                <c:pt idx="49">
                  <c:v>4.9958125637870081</c:v>
                </c:pt>
                <c:pt idx="50">
                  <c:v>5.0113939394424358</c:v>
                </c:pt>
                <c:pt idx="51">
                  <c:v>4.9719507737466015</c:v>
                </c:pt>
                <c:pt idx="52">
                  <c:v>4.9559317881675211</c:v>
                </c:pt>
                <c:pt idx="53">
                  <c:v>4.9709863460613191</c:v>
                </c:pt>
                <c:pt idx="54">
                  <c:v>4.9964761027043716</c:v>
                </c:pt>
                <c:pt idx="55">
                  <c:v>5.0232400929734924</c:v>
                </c:pt>
                <c:pt idx="56">
                  <c:v>5.04295836780374</c:v>
                </c:pt>
                <c:pt idx="57">
                  <c:v>5.055311538631269</c:v>
                </c:pt>
                <c:pt idx="58">
                  <c:v>5.0653114525929679</c:v>
                </c:pt>
                <c:pt idx="59">
                  <c:v>5.0752009764818693</c:v>
                </c:pt>
                <c:pt idx="60">
                  <c:v>5.083027855995736</c:v>
                </c:pt>
                <c:pt idx="61">
                  <c:v>5.087495626036544</c:v>
                </c:pt>
                <c:pt idx="62">
                  <c:v>5.0877785254698704</c:v>
                </c:pt>
                <c:pt idx="63">
                  <c:v>5.0888633908075738</c:v>
                </c:pt>
                <c:pt idx="64">
                  <c:v>5.0903447021665853</c:v>
                </c:pt>
                <c:pt idx="65">
                  <c:v>5.0924103429598393</c:v>
                </c:pt>
                <c:pt idx="66">
                  <c:v>5.0979831761503265</c:v>
                </c:pt>
                <c:pt idx="67">
                  <c:v>5.1072515784974462</c:v>
                </c:pt>
                <c:pt idx="68">
                  <c:v>5.1071663192795098</c:v>
                </c:pt>
                <c:pt idx="69">
                  <c:v>5.1245394466982424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dessaz!$T$2</c:f>
              <c:strCache>
                <c:ptCount val="1"/>
                <c:pt idx="0">
                  <c:v>m.serv.TRA</c:v>
                </c:pt>
              </c:strCache>
            </c:strRef>
          </c:tx>
          <c:spPr>
            <a:ln w="317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val>
            <c:numRef>
              <c:f>dessaz!$T$3:$T$72</c:f>
              <c:numCache>
                <c:formatCode>0.00</c:formatCode>
                <c:ptCount val="70"/>
                <c:pt idx="0">
                  <c:v>3.38225624332147</c:v>
                </c:pt>
                <c:pt idx="1">
                  <c:v>3.43489997886598</c:v>
                </c:pt>
                <c:pt idx="2">
                  <c:v>3.59224636528729</c:v>
                </c:pt>
                <c:pt idx="3">
                  <c:v>3.5496089879316801</c:v>
                </c:pt>
                <c:pt idx="4">
                  <c:v>3.6516006728010102</c:v>
                </c:pt>
                <c:pt idx="5">
                  <c:v>3.71750352826054</c:v>
                </c:pt>
                <c:pt idx="6">
                  <c:v>3.77308166729817</c:v>
                </c:pt>
                <c:pt idx="7">
                  <c:v>3.7562352966662198</c:v>
                </c:pt>
                <c:pt idx="8">
                  <c:v>3.7722032463078001</c:v>
                </c:pt>
                <c:pt idx="9">
                  <c:v>3.7223979174958801</c:v>
                </c:pt>
                <c:pt idx="10">
                  <c:v>3.73655311140904</c:v>
                </c:pt>
                <c:pt idx="11">
                  <c:v>3.7069444739420598</c:v>
                </c:pt>
                <c:pt idx="12">
                  <c:v>3.6247227524115999</c:v>
                </c:pt>
                <c:pt idx="13">
                  <c:v>3.62976920414257</c:v>
                </c:pt>
                <c:pt idx="14">
                  <c:v>3.58961588520383</c:v>
                </c:pt>
                <c:pt idx="15">
                  <c:v>3.7155834659042002</c:v>
                </c:pt>
                <c:pt idx="16">
                  <c:v>3.70590413739962</c:v>
                </c:pt>
                <c:pt idx="17">
                  <c:v>3.7679247720961802</c:v>
                </c:pt>
                <c:pt idx="18">
                  <c:v>3.8334911609693898</c:v>
                </c:pt>
                <c:pt idx="19">
                  <c:v>3.9639129880916202</c:v>
                </c:pt>
                <c:pt idx="20">
                  <c:v>4.0245059547734598</c:v>
                </c:pt>
                <c:pt idx="21">
                  <c:v>4.0098435015620799</c:v>
                </c:pt>
                <c:pt idx="22">
                  <c:v>3.91596444763942</c:v>
                </c:pt>
                <c:pt idx="23">
                  <c:v>3.8394721708835902</c:v>
                </c:pt>
                <c:pt idx="24">
                  <c:v>3.8420260778679198</c:v>
                </c:pt>
                <c:pt idx="25">
                  <c:v>3.7562244954023201</c:v>
                </c:pt>
                <c:pt idx="26">
                  <c:v>3.7593957050722802</c:v>
                </c:pt>
                <c:pt idx="27">
                  <c:v>3.74018822749164</c:v>
                </c:pt>
                <c:pt idx="28">
                  <c:v>3.7444818887750002</c:v>
                </c:pt>
                <c:pt idx="29">
                  <c:v>3.8428416966360199</c:v>
                </c:pt>
                <c:pt idx="30">
                  <c:v>3.9383753525267902</c:v>
                </c:pt>
                <c:pt idx="31">
                  <c:v>3.93929367600904</c:v>
                </c:pt>
                <c:pt idx="32">
                  <c:v>3.86934650992072</c:v>
                </c:pt>
                <c:pt idx="33">
                  <c:v>3.9390902322239998</c:v>
                </c:pt>
                <c:pt idx="34">
                  <c:v>3.97632904262827</c:v>
                </c:pt>
                <c:pt idx="35">
                  <c:v>4.1185931294529201</c:v>
                </c:pt>
                <c:pt idx="36">
                  <c:v>4.2719788634235103</c:v>
                </c:pt>
                <c:pt idx="37">
                  <c:v>4.3408577568603599</c:v>
                </c:pt>
                <c:pt idx="38">
                  <c:v>4.3579728390323202</c:v>
                </c:pt>
                <c:pt idx="39">
                  <c:v>4.46397276934856</c:v>
                </c:pt>
                <c:pt idx="40">
                  <c:v>4.5585216282602303</c:v>
                </c:pt>
                <c:pt idx="41">
                  <c:v>4.5727699434353699</c:v>
                </c:pt>
                <c:pt idx="42">
                  <c:v>4.6719158898276403</c:v>
                </c:pt>
                <c:pt idx="43">
                  <c:v>4.6069595006469601</c:v>
                </c:pt>
                <c:pt idx="44">
                  <c:v>4.8928398912320104</c:v>
                </c:pt>
                <c:pt idx="45">
                  <c:v>4.7867832307000802</c:v>
                </c:pt>
                <c:pt idx="46">
                  <c:v>4.8225782249141202</c:v>
                </c:pt>
                <c:pt idx="47">
                  <c:v>4.9202256511808597</c:v>
                </c:pt>
                <c:pt idx="48">
                  <c:v>4.9995572896073401</c:v>
                </c:pt>
                <c:pt idx="49">
                  <c:v>5.1147994738243101</c:v>
                </c:pt>
                <c:pt idx="50">
                  <c:v>5.2099129597871698</c:v>
                </c:pt>
                <c:pt idx="51">
                  <c:v>5.1957158645330903</c:v>
                </c:pt>
                <c:pt idx="52">
                  <c:v>4.9692385481481702</c:v>
                </c:pt>
                <c:pt idx="53">
                  <c:v>5.0766582233777804</c:v>
                </c:pt>
                <c:pt idx="54">
                  <c:v>5.1124975908722003</c:v>
                </c:pt>
                <c:pt idx="55">
                  <c:v>5.1416520593297097</c:v>
                </c:pt>
                <c:pt idx="56">
                  <c:v>5.3604209988393103</c:v>
                </c:pt>
                <c:pt idx="57">
                  <c:v>5.4039037179154104</c:v>
                </c:pt>
                <c:pt idx="58">
                  <c:v>5.46579377148867</c:v>
                </c:pt>
                <c:pt idx="59">
                  <c:v>5.5048896847666704</c:v>
                </c:pt>
                <c:pt idx="60">
                  <c:v>5.5709410145056104</c:v>
                </c:pt>
                <c:pt idx="61">
                  <c:v>5.6506301635492804</c:v>
                </c:pt>
                <c:pt idx="62">
                  <c:v>5.69781893047782</c:v>
                </c:pt>
                <c:pt idx="63">
                  <c:v>5.73287888077299</c:v>
                </c:pt>
                <c:pt idx="64">
                  <c:v>5.7416250974093401</c:v>
                </c:pt>
                <c:pt idx="65">
                  <c:v>5.76502454124096</c:v>
                </c:pt>
                <c:pt idx="66">
                  <c:v>5.7204866000085497</c:v>
                </c:pt>
                <c:pt idx="67">
                  <c:v>5.7952243729460502</c:v>
                </c:pt>
                <c:pt idx="68">
                  <c:v>5.8052601907671004</c:v>
                </c:pt>
                <c:pt idx="69">
                  <c:v>5.7472218162678601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605120"/>
        <c:axId val="271696640"/>
      </c:lineChart>
      <c:lineChart>
        <c:grouping val="standard"/>
        <c:varyColors val="0"/>
        <c:ser>
          <c:idx val="2"/>
          <c:order val="2"/>
          <c:tx>
            <c:strRef>
              <c:f>dessaz!$M$2</c:f>
              <c:strCache>
                <c:ptCount val="1"/>
                <c:pt idx="0">
                  <c:v>e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dessaz!$M$3:$M$72</c:f>
              <c:numCache>
                <c:formatCode>0.00</c:formatCode>
                <c:ptCount val="70"/>
                <c:pt idx="0">
                  <c:v>-0.32596507328691915</c:v>
                </c:pt>
                <c:pt idx="1">
                  <c:v>-0.31558154039548092</c:v>
                </c:pt>
                <c:pt idx="2">
                  <c:v>-0.32443580767261215</c:v>
                </c:pt>
                <c:pt idx="3">
                  <c:v>-0.31507026257031157</c:v>
                </c:pt>
                <c:pt idx="4">
                  <c:v>-0.32814604551876475</c:v>
                </c:pt>
                <c:pt idx="5">
                  <c:v>-0.34054496573321219</c:v>
                </c:pt>
                <c:pt idx="6">
                  <c:v>-0.32656314669959124</c:v>
                </c:pt>
                <c:pt idx="7">
                  <c:v>-0.31888471371632837</c:v>
                </c:pt>
                <c:pt idx="8">
                  <c:v>-0.32952755117914706</c:v>
                </c:pt>
                <c:pt idx="9">
                  <c:v>-0.30817984188014741</c:v>
                </c:pt>
                <c:pt idx="10">
                  <c:v>-0.28987272054266949</c:v>
                </c:pt>
                <c:pt idx="11">
                  <c:v>-0.27891868127592528</c:v>
                </c:pt>
                <c:pt idx="12">
                  <c:v>2.0545064368798899E-2</c:v>
                </c:pt>
                <c:pt idx="13">
                  <c:v>-3.2539263523949334E-2</c:v>
                </c:pt>
                <c:pt idx="14">
                  <c:v>1.9176453103983835E-2</c:v>
                </c:pt>
                <c:pt idx="15">
                  <c:v>-2.306545257070023E-2</c:v>
                </c:pt>
                <c:pt idx="16">
                  <c:v>-0.12428737965232153</c:v>
                </c:pt>
                <c:pt idx="17">
                  <c:v>-0.10012121365903995</c:v>
                </c:pt>
                <c:pt idx="18">
                  <c:v>-0.13934931641514925</c:v>
                </c:pt>
                <c:pt idx="19">
                  <c:v>-8.9996580538601337E-2</c:v>
                </c:pt>
                <c:pt idx="20">
                  <c:v>-5.3537625020633708E-2</c:v>
                </c:pt>
                <c:pt idx="21">
                  <c:v>3.251388783453648E-2</c:v>
                </c:pt>
                <c:pt idx="22">
                  <c:v>7.4957777249319166E-2</c:v>
                </c:pt>
                <c:pt idx="23">
                  <c:v>9.0271726566630382E-3</c:v>
                </c:pt>
                <c:pt idx="24">
                  <c:v>-6.5103987862729612E-2</c:v>
                </c:pt>
                <c:pt idx="25">
                  <c:v>-2.4345633208400223E-2</c:v>
                </c:pt>
                <c:pt idx="26">
                  <c:v>0.12076255650875119</c:v>
                </c:pt>
                <c:pt idx="27">
                  <c:v>0.13507793851852504</c:v>
                </c:pt>
                <c:pt idx="28">
                  <c:v>3.8778515945399203E-2</c:v>
                </c:pt>
                <c:pt idx="29">
                  <c:v>-0.12948016464769113</c:v>
                </c:pt>
                <c:pt idx="30">
                  <c:v>-0.12788366636762388</c:v>
                </c:pt>
                <c:pt idx="31">
                  <c:v>-0.1551847572092267</c:v>
                </c:pt>
                <c:pt idx="32">
                  <c:v>-0.16380797564201699</c:v>
                </c:pt>
                <c:pt idx="33">
                  <c:v>-0.12863071165714662</c:v>
                </c:pt>
                <c:pt idx="34">
                  <c:v>-0.1825652916544753</c:v>
                </c:pt>
                <c:pt idx="35">
                  <c:v>-0.25525442085966793</c:v>
                </c:pt>
                <c:pt idx="36">
                  <c:v>-0.30317764414757581</c:v>
                </c:pt>
                <c:pt idx="37">
                  <c:v>-0.36319865979986954</c:v>
                </c:pt>
                <c:pt idx="38">
                  <c:v>-0.36880503548175941</c:v>
                </c:pt>
                <c:pt idx="39">
                  <c:v>-0.37769938206699449</c:v>
                </c:pt>
                <c:pt idx="40">
                  <c:v>-0.41608261335346391</c:v>
                </c:pt>
                <c:pt idx="41">
                  <c:v>-0.40577820996490693</c:v>
                </c:pt>
                <c:pt idx="42">
                  <c:v>-0.41744241969512269</c:v>
                </c:pt>
                <c:pt idx="43">
                  <c:v>-0.46262865182541452</c:v>
                </c:pt>
                <c:pt idx="44">
                  <c:v>-0.47584969879781042</c:v>
                </c:pt>
                <c:pt idx="45">
                  <c:v>-0.5027112449464991</c:v>
                </c:pt>
                <c:pt idx="46">
                  <c:v>-0.5645941633987126</c:v>
                </c:pt>
                <c:pt idx="47">
                  <c:v>-0.65674894266099826</c:v>
                </c:pt>
                <c:pt idx="48">
                  <c:v>-0.66778696962640471</c:v>
                </c:pt>
                <c:pt idx="49">
                  <c:v>-0.69617550840631415</c:v>
                </c:pt>
                <c:pt idx="50">
                  <c:v>-0.69749794780300411</c:v>
                </c:pt>
                <c:pt idx="51">
                  <c:v>-0.51197493826365781</c:v>
                </c:pt>
                <c:pt idx="52">
                  <c:v>-0.52555662729521346</c:v>
                </c:pt>
                <c:pt idx="53">
                  <c:v>-0.63839447231636859</c:v>
                </c:pt>
                <c:pt idx="54">
                  <c:v>-0.68983074360270946</c:v>
                </c:pt>
                <c:pt idx="55">
                  <c:v>-0.73877137052321884</c:v>
                </c:pt>
                <c:pt idx="56">
                  <c:v>-0.70588741860699034</c:v>
                </c:pt>
                <c:pt idx="57">
                  <c:v>-0.71787724806218189</c:v>
                </c:pt>
                <c:pt idx="58">
                  <c:v>-0.76785926946124339</c:v>
                </c:pt>
                <c:pt idx="59">
                  <c:v>-0.81988860220991089</c:v>
                </c:pt>
                <c:pt idx="60">
                  <c:v>-0.8212987720414221</c:v>
                </c:pt>
                <c:pt idx="61">
                  <c:v>-0.83552131454047485</c:v>
                </c:pt>
                <c:pt idx="62">
                  <c:v>-0.80995937664117068</c:v>
                </c:pt>
                <c:pt idx="63">
                  <c:v>-0.74313653102312804</c:v>
                </c:pt>
                <c:pt idx="64">
                  <c:v>-0.75367465667314815</c:v>
                </c:pt>
                <c:pt idx="65">
                  <c:v>-0.69440103595995095</c:v>
                </c:pt>
                <c:pt idx="66">
                  <c:v>-0.69987790302678388</c:v>
                </c:pt>
                <c:pt idx="67">
                  <c:v>-0.68349150535819436</c:v>
                </c:pt>
                <c:pt idx="68">
                  <c:v>-0.71267992980347228</c:v>
                </c:pt>
                <c:pt idx="69">
                  <c:v>-0.67530649873151416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372672"/>
        <c:axId val="273343616"/>
      </c:lineChart>
      <c:catAx>
        <c:axId val="27160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271696640"/>
        <c:crosses val="autoZero"/>
        <c:auto val="1"/>
        <c:lblAlgn val="ctr"/>
        <c:lblOffset val="100"/>
        <c:noMultiLvlLbl val="0"/>
      </c:catAx>
      <c:valAx>
        <c:axId val="271696640"/>
        <c:scaling>
          <c:orientation val="minMax"/>
          <c:max val="6"/>
          <c:min val="3.5"/>
        </c:scaling>
        <c:delete val="0"/>
        <c:axPos val="l"/>
        <c:numFmt formatCode="0.00" sourceLinked="1"/>
        <c:majorTickMark val="none"/>
        <c:minorTickMark val="none"/>
        <c:tickLblPos val="none"/>
        <c:crossAx val="271605120"/>
        <c:crosses val="autoZero"/>
        <c:crossBetween val="between"/>
      </c:valAx>
      <c:valAx>
        <c:axId val="273343616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crossAx val="273372672"/>
        <c:crosses val="max"/>
        <c:crossBetween val="between"/>
      </c:valAx>
      <c:catAx>
        <c:axId val="273372672"/>
        <c:scaling>
          <c:orientation val="minMax"/>
        </c:scaling>
        <c:delete val="1"/>
        <c:axPos val="b"/>
        <c:majorTickMark val="out"/>
        <c:minorTickMark val="none"/>
        <c:tickLblPos val="nextTo"/>
        <c:crossAx val="27334361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pt-BR" sz="1400" b="0"/>
              <a:t>Serv.</a:t>
            </a:r>
            <a:r>
              <a:rPr lang="pt-BR" sz="1400" b="0" baseline="0"/>
              <a:t> Outros</a:t>
            </a:r>
            <a:endParaRPr lang="pt-BR" sz="1400" b="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dessaz!$B$2</c:f>
              <c:strCache>
                <c:ptCount val="1"/>
                <c:pt idx="0">
                  <c:v>Y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dessaz!$B$3:$B$72</c:f>
              <c:numCache>
                <c:formatCode>0.00</c:formatCode>
                <c:ptCount val="70"/>
                <c:pt idx="0">
                  <c:v>4.6111262142224057</c:v>
                </c:pt>
                <c:pt idx="1">
                  <c:v>4.6056726569859627</c:v>
                </c:pt>
                <c:pt idx="2">
                  <c:v>4.6498200817402688</c:v>
                </c:pt>
                <c:pt idx="3">
                  <c:v>4.6389808910792132</c:v>
                </c:pt>
                <c:pt idx="4">
                  <c:v>4.6450935171531418</c:v>
                </c:pt>
                <c:pt idx="5">
                  <c:v>4.6538016328571894</c:v>
                </c:pt>
                <c:pt idx="6">
                  <c:v>4.6669544918182178</c:v>
                </c:pt>
                <c:pt idx="7">
                  <c:v>4.6737680517265803</c:v>
                </c:pt>
                <c:pt idx="8">
                  <c:v>4.6506001199437552</c:v>
                </c:pt>
                <c:pt idx="9">
                  <c:v>4.6676881981171432</c:v>
                </c:pt>
                <c:pt idx="10">
                  <c:v>4.6684773153807972</c:v>
                </c:pt>
                <c:pt idx="11">
                  <c:v>4.655152896824168</c:v>
                </c:pt>
                <c:pt idx="12">
                  <c:v>4.6526716280983313</c:v>
                </c:pt>
                <c:pt idx="13">
                  <c:v>4.6588575099785556</c:v>
                </c:pt>
                <c:pt idx="14">
                  <c:v>4.6624122812085496</c:v>
                </c:pt>
                <c:pt idx="15">
                  <c:v>4.6780894126010182</c:v>
                </c:pt>
                <c:pt idx="16">
                  <c:v>4.6935525045177942</c:v>
                </c:pt>
                <c:pt idx="17">
                  <c:v>4.6973988759170089</c:v>
                </c:pt>
                <c:pt idx="18">
                  <c:v>4.7078001890496814</c:v>
                </c:pt>
                <c:pt idx="19">
                  <c:v>4.7208130812332056</c:v>
                </c:pt>
                <c:pt idx="20">
                  <c:v>4.7251120480215159</c:v>
                </c:pt>
                <c:pt idx="21">
                  <c:v>4.7202958961395938</c:v>
                </c:pt>
                <c:pt idx="22">
                  <c:v>4.7125584896425989</c:v>
                </c:pt>
                <c:pt idx="23">
                  <c:v>4.7131785166455105</c:v>
                </c:pt>
                <c:pt idx="24">
                  <c:v>4.7256253050061581</c:v>
                </c:pt>
                <c:pt idx="25">
                  <c:v>4.7390212609196185</c:v>
                </c:pt>
                <c:pt idx="26">
                  <c:v>4.7503216732067441</c:v>
                </c:pt>
                <c:pt idx="27">
                  <c:v>4.7601869443792308</c:v>
                </c:pt>
                <c:pt idx="28">
                  <c:v>4.7487711341563017</c:v>
                </c:pt>
                <c:pt idx="29">
                  <c:v>4.7471660515981728</c:v>
                </c:pt>
                <c:pt idx="30">
                  <c:v>4.7563873903246305</c:v>
                </c:pt>
                <c:pt idx="31">
                  <c:v>4.769206282982239</c:v>
                </c:pt>
                <c:pt idx="32">
                  <c:v>4.7887692228040164</c:v>
                </c:pt>
                <c:pt idx="33">
                  <c:v>4.8075604375191201</c:v>
                </c:pt>
                <c:pt idx="34">
                  <c:v>4.8181762455442083</c:v>
                </c:pt>
                <c:pt idx="35">
                  <c:v>4.8290498085951077</c:v>
                </c:pt>
                <c:pt idx="36">
                  <c:v>4.8280601761072583</c:v>
                </c:pt>
                <c:pt idx="37">
                  <c:v>4.8502600121604518</c:v>
                </c:pt>
                <c:pt idx="38">
                  <c:v>4.8387984872968861</c:v>
                </c:pt>
                <c:pt idx="39">
                  <c:v>4.8512352418034874</c:v>
                </c:pt>
                <c:pt idx="40">
                  <c:v>4.8689885539719402</c:v>
                </c:pt>
                <c:pt idx="41">
                  <c:v>4.8699506727603117</c:v>
                </c:pt>
                <c:pt idx="42">
                  <c:v>4.8845345775810642</c:v>
                </c:pt>
                <c:pt idx="43">
                  <c:v>4.89891683321824</c:v>
                </c:pt>
                <c:pt idx="44">
                  <c:v>4.9193825519483312</c:v>
                </c:pt>
                <c:pt idx="45">
                  <c:v>4.9327391068301045</c:v>
                </c:pt>
                <c:pt idx="46">
                  <c:v>4.9428474410085741</c:v>
                </c:pt>
                <c:pt idx="47">
                  <c:v>4.9631822737649234</c:v>
                </c:pt>
                <c:pt idx="48">
                  <c:v>4.9807754372430555</c:v>
                </c:pt>
                <c:pt idx="49">
                  <c:v>4.9958125637870081</c:v>
                </c:pt>
                <c:pt idx="50">
                  <c:v>5.0113939394424358</c:v>
                </c:pt>
                <c:pt idx="51">
                  <c:v>4.9719507737466015</c:v>
                </c:pt>
                <c:pt idx="52">
                  <c:v>4.9559317881675211</c:v>
                </c:pt>
                <c:pt idx="53">
                  <c:v>4.9709863460613191</c:v>
                </c:pt>
                <c:pt idx="54">
                  <c:v>4.9964761027043716</c:v>
                </c:pt>
                <c:pt idx="55">
                  <c:v>5.0232400929734924</c:v>
                </c:pt>
                <c:pt idx="56">
                  <c:v>5.04295836780374</c:v>
                </c:pt>
                <c:pt idx="57">
                  <c:v>5.055311538631269</c:v>
                </c:pt>
                <c:pt idx="58">
                  <c:v>5.0653114525929679</c:v>
                </c:pt>
                <c:pt idx="59">
                  <c:v>5.0752009764818693</c:v>
                </c:pt>
                <c:pt idx="60">
                  <c:v>5.083027855995736</c:v>
                </c:pt>
                <c:pt idx="61">
                  <c:v>5.087495626036544</c:v>
                </c:pt>
                <c:pt idx="62">
                  <c:v>5.0877785254698704</c:v>
                </c:pt>
                <c:pt idx="63">
                  <c:v>5.0888633908075738</c:v>
                </c:pt>
                <c:pt idx="64">
                  <c:v>5.0903447021665853</c:v>
                </c:pt>
                <c:pt idx="65">
                  <c:v>5.0924103429598393</c:v>
                </c:pt>
                <c:pt idx="66">
                  <c:v>5.0979831761503265</c:v>
                </c:pt>
                <c:pt idx="67">
                  <c:v>5.1072515784974462</c:v>
                </c:pt>
                <c:pt idx="68">
                  <c:v>5.1071663192795098</c:v>
                </c:pt>
                <c:pt idx="69">
                  <c:v>5.1245394466982424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dessaz!$U$2</c:f>
              <c:strCache>
                <c:ptCount val="1"/>
                <c:pt idx="0">
                  <c:v>m.serv.outros</c:v>
                </c:pt>
              </c:strCache>
            </c:strRef>
          </c:tx>
          <c:spPr>
            <a:ln w="317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val>
            <c:numRef>
              <c:f>dessaz!$U$3:$U$72</c:f>
              <c:numCache>
                <c:formatCode>0.00</c:formatCode>
                <c:ptCount val="70"/>
                <c:pt idx="0">
                  <c:v>3.5469648133589202</c:v>
                </c:pt>
                <c:pt idx="1">
                  <c:v>3.61087101327302</c:v>
                </c:pt>
                <c:pt idx="2">
                  <c:v>3.6923444358200399</c:v>
                </c:pt>
                <c:pt idx="3">
                  <c:v>3.7795132680525501</c:v>
                </c:pt>
                <c:pt idx="4">
                  <c:v>3.86664618548668</c:v>
                </c:pt>
                <c:pt idx="5">
                  <c:v>3.9865508890505699</c:v>
                </c:pt>
                <c:pt idx="6">
                  <c:v>3.9543049182880101</c:v>
                </c:pt>
                <c:pt idx="7">
                  <c:v>4.0298874684549197</c:v>
                </c:pt>
                <c:pt idx="8">
                  <c:v>4.1053979839457497</c:v>
                </c:pt>
                <c:pt idx="9">
                  <c:v>3.9687055205278998</c:v>
                </c:pt>
                <c:pt idx="10">
                  <c:v>4.1025667593995498</c:v>
                </c:pt>
                <c:pt idx="11">
                  <c:v>3.9748804793532799</c:v>
                </c:pt>
                <c:pt idx="12">
                  <c:v>3.5864082710649599</c:v>
                </c:pt>
                <c:pt idx="13">
                  <c:v>3.6858888101700198</c:v>
                </c:pt>
                <c:pt idx="14">
                  <c:v>3.7677651674234198</c:v>
                </c:pt>
                <c:pt idx="15">
                  <c:v>3.85345173263861</c:v>
                </c:pt>
                <c:pt idx="16">
                  <c:v>3.8492202026133602</c:v>
                </c:pt>
                <c:pt idx="17">
                  <c:v>3.9141605978663301</c:v>
                </c:pt>
                <c:pt idx="18">
                  <c:v>4.0029347837311402</c:v>
                </c:pt>
                <c:pt idx="19">
                  <c:v>3.9625852909576702</c:v>
                </c:pt>
                <c:pt idx="20">
                  <c:v>4.0481242196148601</c:v>
                </c:pt>
                <c:pt idx="21">
                  <c:v>3.9746628636515999</c:v>
                </c:pt>
                <c:pt idx="22">
                  <c:v>3.8241722083458298</c:v>
                </c:pt>
                <c:pt idx="23">
                  <c:v>3.9120559349391701</c:v>
                </c:pt>
                <c:pt idx="24">
                  <c:v>3.8903818627459601</c:v>
                </c:pt>
                <c:pt idx="25">
                  <c:v>3.8544668706782002</c:v>
                </c:pt>
                <c:pt idx="26">
                  <c:v>3.7776170613511799</c:v>
                </c:pt>
                <c:pt idx="27">
                  <c:v>3.7245280260143998</c:v>
                </c:pt>
                <c:pt idx="28">
                  <c:v>3.8392770610197799</c:v>
                </c:pt>
                <c:pt idx="29">
                  <c:v>3.8816285200526499</c:v>
                </c:pt>
                <c:pt idx="30">
                  <c:v>3.8551671874286901</c:v>
                </c:pt>
                <c:pt idx="31">
                  <c:v>3.9132085200628701</c:v>
                </c:pt>
                <c:pt idx="32">
                  <c:v>3.9568082769389101</c:v>
                </c:pt>
                <c:pt idx="33">
                  <c:v>3.96037515932538</c:v>
                </c:pt>
                <c:pt idx="34">
                  <c:v>4.0616650451886898</c:v>
                </c:pt>
                <c:pt idx="35">
                  <c:v>4.1577378083193004</c:v>
                </c:pt>
                <c:pt idx="36">
                  <c:v>4.2454639380974504</c:v>
                </c:pt>
                <c:pt idx="37">
                  <c:v>4.3903680067356303</c:v>
                </c:pt>
                <c:pt idx="38">
                  <c:v>4.4377925835621399</c:v>
                </c:pt>
                <c:pt idx="39">
                  <c:v>4.5621755756912101</c:v>
                </c:pt>
                <c:pt idx="40">
                  <c:v>4.5119767671061597</c:v>
                </c:pt>
                <c:pt idx="41">
                  <c:v>4.5356407663820297</c:v>
                </c:pt>
                <c:pt idx="42">
                  <c:v>4.6661948842062797</c:v>
                </c:pt>
                <c:pt idx="43">
                  <c:v>4.6778646576697804</c:v>
                </c:pt>
                <c:pt idx="44">
                  <c:v>4.7694155620237604</c:v>
                </c:pt>
                <c:pt idx="45">
                  <c:v>4.8305407895400601</c:v>
                </c:pt>
                <c:pt idx="46">
                  <c:v>4.9147763044583401</c:v>
                </c:pt>
                <c:pt idx="47">
                  <c:v>5.0049786998943198</c:v>
                </c:pt>
                <c:pt idx="48">
                  <c:v>5.1593863634706603</c:v>
                </c:pt>
                <c:pt idx="49">
                  <c:v>5.2060257085791397</c:v>
                </c:pt>
                <c:pt idx="50">
                  <c:v>5.2853690977978198</c:v>
                </c:pt>
                <c:pt idx="51">
                  <c:v>5.02037432367701</c:v>
                </c:pt>
                <c:pt idx="52">
                  <c:v>5.0140074336604901</c:v>
                </c:pt>
                <c:pt idx="53">
                  <c:v>5.1333206004403804</c:v>
                </c:pt>
                <c:pt idx="54">
                  <c:v>5.2211133260188198</c:v>
                </c:pt>
                <c:pt idx="55">
                  <c:v>5.3592288144739699</c:v>
                </c:pt>
                <c:pt idx="56">
                  <c:v>5.3866878980232897</c:v>
                </c:pt>
                <c:pt idx="57">
                  <c:v>5.3673436791861899</c:v>
                </c:pt>
                <c:pt idx="58">
                  <c:v>5.4629402470902502</c:v>
                </c:pt>
                <c:pt idx="59">
                  <c:v>5.5730548755025202</c:v>
                </c:pt>
                <c:pt idx="60">
                  <c:v>5.6170171591969602</c:v>
                </c:pt>
                <c:pt idx="61">
                  <c:v>5.7199528874360697</c:v>
                </c:pt>
                <c:pt idx="62">
                  <c:v>5.7345718558710903</c:v>
                </c:pt>
                <c:pt idx="63">
                  <c:v>5.6491288867468796</c:v>
                </c:pt>
                <c:pt idx="64">
                  <c:v>5.7771992375489303</c:v>
                </c:pt>
                <c:pt idx="65">
                  <c:v>5.7414010828130504</c:v>
                </c:pt>
                <c:pt idx="66">
                  <c:v>5.7256229776329501</c:v>
                </c:pt>
                <c:pt idx="67">
                  <c:v>5.7792183121966696</c:v>
                </c:pt>
                <c:pt idx="68">
                  <c:v>5.84272050343397</c:v>
                </c:pt>
                <c:pt idx="69">
                  <c:v>5.8723578829319099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920192"/>
        <c:axId val="276921728"/>
      </c:lineChart>
      <c:lineChart>
        <c:grouping val="standard"/>
        <c:varyColors val="0"/>
        <c:ser>
          <c:idx val="2"/>
          <c:order val="2"/>
          <c:tx>
            <c:strRef>
              <c:f>dessaz!$M$2</c:f>
              <c:strCache>
                <c:ptCount val="1"/>
                <c:pt idx="0">
                  <c:v>e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dessaz!$M$3:$M$72</c:f>
              <c:numCache>
                <c:formatCode>0.00</c:formatCode>
                <c:ptCount val="70"/>
                <c:pt idx="0">
                  <c:v>-0.32596507328691915</c:v>
                </c:pt>
                <c:pt idx="1">
                  <c:v>-0.31558154039548092</c:v>
                </c:pt>
                <c:pt idx="2">
                  <c:v>-0.32443580767261215</c:v>
                </c:pt>
                <c:pt idx="3">
                  <c:v>-0.31507026257031157</c:v>
                </c:pt>
                <c:pt idx="4">
                  <c:v>-0.32814604551876475</c:v>
                </c:pt>
                <c:pt idx="5">
                  <c:v>-0.34054496573321219</c:v>
                </c:pt>
                <c:pt idx="6">
                  <c:v>-0.32656314669959124</c:v>
                </c:pt>
                <c:pt idx="7">
                  <c:v>-0.31888471371632837</c:v>
                </c:pt>
                <c:pt idx="8">
                  <c:v>-0.32952755117914706</c:v>
                </c:pt>
                <c:pt idx="9">
                  <c:v>-0.30817984188014741</c:v>
                </c:pt>
                <c:pt idx="10">
                  <c:v>-0.28987272054266949</c:v>
                </c:pt>
                <c:pt idx="11">
                  <c:v>-0.27891868127592528</c:v>
                </c:pt>
                <c:pt idx="12">
                  <c:v>2.0545064368798899E-2</c:v>
                </c:pt>
                <c:pt idx="13">
                  <c:v>-3.2539263523949334E-2</c:v>
                </c:pt>
                <c:pt idx="14">
                  <c:v>1.9176453103983835E-2</c:v>
                </c:pt>
                <c:pt idx="15">
                  <c:v>-2.306545257070023E-2</c:v>
                </c:pt>
                <c:pt idx="16">
                  <c:v>-0.12428737965232153</c:v>
                </c:pt>
                <c:pt idx="17">
                  <c:v>-0.10012121365903995</c:v>
                </c:pt>
                <c:pt idx="18">
                  <c:v>-0.13934931641514925</c:v>
                </c:pt>
                <c:pt idx="19">
                  <c:v>-8.9996580538601337E-2</c:v>
                </c:pt>
                <c:pt idx="20">
                  <c:v>-5.3537625020633708E-2</c:v>
                </c:pt>
                <c:pt idx="21">
                  <c:v>3.251388783453648E-2</c:v>
                </c:pt>
                <c:pt idx="22">
                  <c:v>7.4957777249319166E-2</c:v>
                </c:pt>
                <c:pt idx="23">
                  <c:v>9.0271726566630382E-3</c:v>
                </c:pt>
                <c:pt idx="24">
                  <c:v>-6.5103987862729612E-2</c:v>
                </c:pt>
                <c:pt idx="25">
                  <c:v>-2.4345633208400223E-2</c:v>
                </c:pt>
                <c:pt idx="26">
                  <c:v>0.12076255650875119</c:v>
                </c:pt>
                <c:pt idx="27">
                  <c:v>0.13507793851852504</c:v>
                </c:pt>
                <c:pt idx="28">
                  <c:v>3.8778515945399203E-2</c:v>
                </c:pt>
                <c:pt idx="29">
                  <c:v>-0.12948016464769113</c:v>
                </c:pt>
                <c:pt idx="30">
                  <c:v>-0.12788366636762388</c:v>
                </c:pt>
                <c:pt idx="31">
                  <c:v>-0.1551847572092267</c:v>
                </c:pt>
                <c:pt idx="32">
                  <c:v>-0.16380797564201699</c:v>
                </c:pt>
                <c:pt idx="33">
                  <c:v>-0.12863071165714662</c:v>
                </c:pt>
                <c:pt idx="34">
                  <c:v>-0.1825652916544753</c:v>
                </c:pt>
                <c:pt idx="35">
                  <c:v>-0.25525442085966793</c:v>
                </c:pt>
                <c:pt idx="36">
                  <c:v>-0.30317764414757581</c:v>
                </c:pt>
                <c:pt idx="37">
                  <c:v>-0.36319865979986954</c:v>
                </c:pt>
                <c:pt idx="38">
                  <c:v>-0.36880503548175941</c:v>
                </c:pt>
                <c:pt idx="39">
                  <c:v>-0.37769938206699449</c:v>
                </c:pt>
                <c:pt idx="40">
                  <c:v>-0.41608261335346391</c:v>
                </c:pt>
                <c:pt idx="41">
                  <c:v>-0.40577820996490693</c:v>
                </c:pt>
                <c:pt idx="42">
                  <c:v>-0.41744241969512269</c:v>
                </c:pt>
                <c:pt idx="43">
                  <c:v>-0.46262865182541452</c:v>
                </c:pt>
                <c:pt idx="44">
                  <c:v>-0.47584969879781042</c:v>
                </c:pt>
                <c:pt idx="45">
                  <c:v>-0.5027112449464991</c:v>
                </c:pt>
                <c:pt idx="46">
                  <c:v>-0.5645941633987126</c:v>
                </c:pt>
                <c:pt idx="47">
                  <c:v>-0.65674894266099826</c:v>
                </c:pt>
                <c:pt idx="48">
                  <c:v>-0.66778696962640471</c:v>
                </c:pt>
                <c:pt idx="49">
                  <c:v>-0.69617550840631415</c:v>
                </c:pt>
                <c:pt idx="50">
                  <c:v>-0.69749794780300411</c:v>
                </c:pt>
                <c:pt idx="51">
                  <c:v>-0.51197493826365781</c:v>
                </c:pt>
                <c:pt idx="52">
                  <c:v>-0.52555662729521346</c:v>
                </c:pt>
                <c:pt idx="53">
                  <c:v>-0.63839447231636859</c:v>
                </c:pt>
                <c:pt idx="54">
                  <c:v>-0.68983074360270946</c:v>
                </c:pt>
                <c:pt idx="55">
                  <c:v>-0.73877137052321884</c:v>
                </c:pt>
                <c:pt idx="56">
                  <c:v>-0.70588741860699034</c:v>
                </c:pt>
                <c:pt idx="57">
                  <c:v>-0.71787724806218189</c:v>
                </c:pt>
                <c:pt idx="58">
                  <c:v>-0.76785926946124339</c:v>
                </c:pt>
                <c:pt idx="59">
                  <c:v>-0.81988860220991089</c:v>
                </c:pt>
                <c:pt idx="60">
                  <c:v>-0.8212987720414221</c:v>
                </c:pt>
                <c:pt idx="61">
                  <c:v>-0.83552131454047485</c:v>
                </c:pt>
                <c:pt idx="62">
                  <c:v>-0.80995937664117068</c:v>
                </c:pt>
                <c:pt idx="63">
                  <c:v>-0.74313653102312804</c:v>
                </c:pt>
                <c:pt idx="64">
                  <c:v>-0.75367465667314815</c:v>
                </c:pt>
                <c:pt idx="65">
                  <c:v>-0.69440103595995095</c:v>
                </c:pt>
                <c:pt idx="66">
                  <c:v>-0.69987790302678388</c:v>
                </c:pt>
                <c:pt idx="67">
                  <c:v>-0.68349150535819436</c:v>
                </c:pt>
                <c:pt idx="68">
                  <c:v>-0.71267992980347228</c:v>
                </c:pt>
                <c:pt idx="69">
                  <c:v>-0.67530649873151416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313216"/>
        <c:axId val="278168320"/>
      </c:lineChart>
      <c:catAx>
        <c:axId val="27692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76921728"/>
        <c:crosses val="autoZero"/>
        <c:auto val="1"/>
        <c:lblAlgn val="ctr"/>
        <c:lblOffset val="100"/>
        <c:noMultiLvlLbl val="0"/>
      </c:catAx>
      <c:valAx>
        <c:axId val="276921728"/>
        <c:scaling>
          <c:orientation val="minMax"/>
          <c:max val="6"/>
          <c:min val="3.5"/>
        </c:scaling>
        <c:delete val="0"/>
        <c:axPos val="l"/>
        <c:numFmt formatCode="0.00" sourceLinked="1"/>
        <c:majorTickMark val="none"/>
        <c:minorTickMark val="none"/>
        <c:tickLblPos val="none"/>
        <c:crossAx val="276920192"/>
        <c:crosses val="autoZero"/>
        <c:crossBetween val="between"/>
      </c:valAx>
      <c:valAx>
        <c:axId val="278168320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crossAx val="278313216"/>
        <c:crosses val="max"/>
        <c:crossBetween val="between"/>
      </c:valAx>
      <c:catAx>
        <c:axId val="27831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278168320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'CNTxFuncex(r)'!$C$3</c:f>
              <c:strCache>
                <c:ptCount val="1"/>
                <c:pt idx="0">
                  <c:v>CNT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'CNTxFuncex(r)'!$A$5:$A$76</c:f>
              <c:strCache>
                <c:ptCount val="72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  <c:pt idx="70">
                  <c:v>2013.III</c:v>
                </c:pt>
                <c:pt idx="71">
                  <c:v>2013.IV</c:v>
                </c:pt>
              </c:strCache>
            </c:strRef>
          </c:cat>
          <c:val>
            <c:numRef>
              <c:f>'CNTxFuncex(r)'!$C$4:$C$75</c:f>
              <c:numCache>
                <c:formatCode>#.##00</c:formatCode>
                <c:ptCount val="72"/>
                <c:pt idx="2" formatCode="0%">
                  <c:v>0.19652862982304864</c:v>
                </c:pt>
                <c:pt idx="3" formatCode="0%">
                  <c:v>0.16535474042608489</c:v>
                </c:pt>
                <c:pt idx="4" formatCode="0%">
                  <c:v>0.11558943929391319</c:v>
                </c:pt>
                <c:pt idx="5" formatCode="0%">
                  <c:v>-0.18011710273218062</c:v>
                </c:pt>
                <c:pt idx="6" formatCode="0%">
                  <c:v>0.16163554531598345</c:v>
                </c:pt>
                <c:pt idx="7" formatCode="0%">
                  <c:v>9.0702990016746643E-2</c:v>
                </c:pt>
                <c:pt idx="8" formatCode="0%">
                  <c:v>-5.6362312156750805E-2</c:v>
                </c:pt>
                <c:pt idx="9" formatCode="0%">
                  <c:v>-9.7662432047182612E-2</c:v>
                </c:pt>
                <c:pt idx="10" formatCode="0%">
                  <c:v>5.2772011604689917E-2</c:v>
                </c:pt>
                <c:pt idx="11" formatCode="0%">
                  <c:v>9.2255544919027432E-2</c:v>
                </c:pt>
                <c:pt idx="12" formatCode="0%">
                  <c:v>-5.9725277916628516E-2</c:v>
                </c:pt>
                <c:pt idx="13" formatCode="0%">
                  <c:v>-0.2411768792469533</c:v>
                </c:pt>
                <c:pt idx="14" formatCode="0%">
                  <c:v>9.0041261173744669E-2</c:v>
                </c:pt>
                <c:pt idx="15" formatCode="0%">
                  <c:v>4.4413567425264366E-2</c:v>
                </c:pt>
                <c:pt idx="16" formatCode="0%">
                  <c:v>5.8247980063348193E-2</c:v>
                </c:pt>
                <c:pt idx="17" formatCode="0%">
                  <c:v>-0.13205215615122434</c:v>
                </c:pt>
                <c:pt idx="18" formatCode="0%">
                  <c:v>0.12338716085655244</c:v>
                </c:pt>
                <c:pt idx="19" formatCode="0%">
                  <c:v>0.14139598333406944</c:v>
                </c:pt>
                <c:pt idx="20" formatCode="0%">
                  <c:v>7.4824033993516892E-3</c:v>
                </c:pt>
                <c:pt idx="21" formatCode="0%">
                  <c:v>-5.6591257719058263E-2</c:v>
                </c:pt>
                <c:pt idx="22" formatCode="0%">
                  <c:v>1.5470081871046926E-2</c:v>
                </c:pt>
                <c:pt idx="23" formatCode="0%">
                  <c:v>-3.7408639467202076E-2</c:v>
                </c:pt>
                <c:pt idx="24" formatCode="0%">
                  <c:v>-5.8961195226542418E-2</c:v>
                </c:pt>
                <c:pt idx="25" formatCode="0%">
                  <c:v>-0.10473948269586608</c:v>
                </c:pt>
                <c:pt idx="26" formatCode="0%">
                  <c:v>5.1761461581006696E-2</c:v>
                </c:pt>
                <c:pt idx="27" formatCode="0%">
                  <c:v>5.4278145691959878E-2</c:v>
                </c:pt>
                <c:pt idx="28" formatCode="0%">
                  <c:v>-7.1866278842821818E-2</c:v>
                </c:pt>
                <c:pt idx="29" formatCode="0%">
                  <c:v>-7.9476736859137698E-2</c:v>
                </c:pt>
                <c:pt idx="30" formatCode="0%">
                  <c:v>4.7343617617774836E-2</c:v>
                </c:pt>
                <c:pt idx="31" formatCode="0%">
                  <c:v>5.865899701381494E-2</c:v>
                </c:pt>
                <c:pt idx="32" formatCode="0%">
                  <c:v>7.7614513688987863E-2</c:v>
                </c:pt>
                <c:pt idx="33" formatCode="0%">
                  <c:v>-6.4223057973601616E-2</c:v>
                </c:pt>
                <c:pt idx="34" formatCode="0%">
                  <c:v>8.0352533547433325E-2</c:v>
                </c:pt>
                <c:pt idx="35" formatCode="0%">
                  <c:v>7.147976300202874E-2</c:v>
                </c:pt>
                <c:pt idx="36" formatCode="0%">
                  <c:v>1.1618590189748312E-2</c:v>
                </c:pt>
                <c:pt idx="37" formatCode="0%">
                  <c:v>-5.1784766203125776E-2</c:v>
                </c:pt>
                <c:pt idx="38" formatCode="0%">
                  <c:v>6.5403376259383972E-2</c:v>
                </c:pt>
                <c:pt idx="39" formatCode="0%">
                  <c:v>5.9863383344049392E-2</c:v>
                </c:pt>
                <c:pt idx="40" formatCode="0%">
                  <c:v>-1.479927566373529E-2</c:v>
                </c:pt>
                <c:pt idx="41" formatCode="0%">
                  <c:v>3.6554834968279604E-2</c:v>
                </c:pt>
                <c:pt idx="42" formatCode="0%">
                  <c:v>5.0502076638467397E-2</c:v>
                </c:pt>
                <c:pt idx="43" formatCode="0%">
                  <c:v>0.12844806905373241</c:v>
                </c:pt>
                <c:pt idx="44" formatCode="0%">
                  <c:v>2.3266782224857785E-3</c:v>
                </c:pt>
                <c:pt idx="45" formatCode="0%">
                  <c:v>1.1372914596488926E-2</c:v>
                </c:pt>
                <c:pt idx="46" formatCode="0%">
                  <c:v>3.3455970838345284E-2</c:v>
                </c:pt>
                <c:pt idx="47" formatCode="0%">
                  <c:v>0.14208245288149013</c:v>
                </c:pt>
                <c:pt idx="48" formatCode="0%">
                  <c:v>1.6278817717136018E-2</c:v>
                </c:pt>
                <c:pt idx="49" formatCode="0%">
                  <c:v>-4.6958832647700732E-2</c:v>
                </c:pt>
                <c:pt idx="50" formatCode="0%">
                  <c:v>0.10088532982156728</c:v>
                </c:pt>
                <c:pt idx="51" formatCode="0%">
                  <c:v>0.12013579673600505</c:v>
                </c:pt>
                <c:pt idx="52" formatCode="0%">
                  <c:v>-9.2340239019276238E-2</c:v>
                </c:pt>
                <c:pt idx="53" formatCode="0%">
                  <c:v>-0.23104919147954628</c:v>
                </c:pt>
                <c:pt idx="54" formatCode="0%">
                  <c:v>0.11211751159556238</c:v>
                </c:pt>
                <c:pt idx="55" formatCode="0%">
                  <c:v>0.14178255800916251</c:v>
                </c:pt>
                <c:pt idx="56" formatCode="0%">
                  <c:v>0.10191072682063851</c:v>
                </c:pt>
                <c:pt idx="57" formatCode="0%">
                  <c:v>4.9181667713611432E-3</c:v>
                </c:pt>
                <c:pt idx="58" formatCode="0%">
                  <c:v>9.6856101184397581E-2</c:v>
                </c:pt>
                <c:pt idx="59" formatCode="0%">
                  <c:v>0.15275874195948114</c:v>
                </c:pt>
                <c:pt idx="60" formatCode="0%">
                  <c:v>-5.4142208463493491E-3</c:v>
                </c:pt>
                <c:pt idx="61" formatCode="0%">
                  <c:v>-9.8527405962074543E-2</c:v>
                </c:pt>
                <c:pt idx="62" formatCode="0%">
                  <c:v>0.11055960057145353</c:v>
                </c:pt>
                <c:pt idx="63" formatCode="0%">
                  <c:v>6.3002247391710675E-2</c:v>
                </c:pt>
                <c:pt idx="64" formatCode="0%">
                  <c:v>-1.4140368676374138E-4</c:v>
                </c:pt>
                <c:pt idx="65" formatCode="0%">
                  <c:v>-9.9616956239114596E-2</c:v>
                </c:pt>
                <c:pt idx="66" formatCode="0%">
                  <c:v>6.0944480267557832E-2</c:v>
                </c:pt>
                <c:pt idx="67" formatCode="0%">
                  <c:v>-2.0506408888815608E-2</c:v>
                </c:pt>
                <c:pt idx="68" formatCode="0%">
                  <c:v>7.3637306856036755E-2</c:v>
                </c:pt>
                <c:pt idx="69" formatCode="0%">
                  <c:v>-3.6672972062554932E-2</c:v>
                </c:pt>
                <c:pt idx="70" formatCode="0%">
                  <c:v>6.3577896351706631E-2</c:v>
                </c:pt>
                <c:pt idx="71" formatCode="0%">
                  <c:v>3.3199292421756343E-2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'CNTxFuncex(r)'!$D$3</c:f>
              <c:strCache>
                <c:ptCount val="1"/>
                <c:pt idx="0">
                  <c:v>Total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'CNTxFuncex(r)'!$A$5:$A$76</c:f>
              <c:strCache>
                <c:ptCount val="72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  <c:pt idx="70">
                  <c:v>2013.III</c:v>
                </c:pt>
                <c:pt idx="71">
                  <c:v>2013.IV</c:v>
                </c:pt>
              </c:strCache>
            </c:strRef>
          </c:cat>
          <c:val>
            <c:numRef>
              <c:f>'CNTxFuncex(r)'!$D$4:$D$75</c:f>
              <c:numCache>
                <c:formatCode>#.##00</c:formatCode>
                <c:ptCount val="72"/>
                <c:pt idx="2" formatCode="0%">
                  <c:v>0.16736453201970458</c:v>
                </c:pt>
                <c:pt idx="3" formatCode="0%">
                  <c:v>0.16636776031226908</c:v>
                </c:pt>
                <c:pt idx="4" formatCode="0%">
                  <c:v>0.12671852387843718</c:v>
                </c:pt>
                <c:pt idx="5" formatCode="0%">
                  <c:v>-0.26238259613068959</c:v>
                </c:pt>
                <c:pt idx="6" formatCode="0%">
                  <c:v>0.35957990966969611</c:v>
                </c:pt>
                <c:pt idx="7" formatCode="0%">
                  <c:v>9.6377826696017577E-2</c:v>
                </c:pt>
                <c:pt idx="8" formatCode="0%">
                  <c:v>-3.4096301974957166E-2</c:v>
                </c:pt>
                <c:pt idx="9" formatCode="0%">
                  <c:v>-0.13023923806644244</c:v>
                </c:pt>
                <c:pt idx="10" formatCode="0%">
                  <c:v>4.9580671794203335E-2</c:v>
                </c:pt>
                <c:pt idx="11" formatCode="0%">
                  <c:v>0.10627639314399273</c:v>
                </c:pt>
                <c:pt idx="12" formatCode="0%">
                  <c:v>-6.141237229145613E-2</c:v>
                </c:pt>
                <c:pt idx="13" formatCode="0%">
                  <c:v>-0.26232057416267962</c:v>
                </c:pt>
                <c:pt idx="14" formatCode="0%">
                  <c:v>0.13199286525052711</c:v>
                </c:pt>
                <c:pt idx="15" formatCode="0%">
                  <c:v>4.5790956405481475E-2</c:v>
                </c:pt>
                <c:pt idx="16" formatCode="0%">
                  <c:v>4.100082184275422E-2</c:v>
                </c:pt>
                <c:pt idx="17" formatCode="0%">
                  <c:v>-9.8026315789473739E-2</c:v>
                </c:pt>
                <c:pt idx="18" formatCode="0%">
                  <c:v>0.11125699003160716</c:v>
                </c:pt>
                <c:pt idx="19" formatCode="0%">
                  <c:v>0.15429046514680778</c:v>
                </c:pt>
                <c:pt idx="20" formatCode="0%">
                  <c:v>-3.646840289624298E-2</c:v>
                </c:pt>
                <c:pt idx="21" formatCode="0%">
                  <c:v>-1.4557186135264022E-2</c:v>
                </c:pt>
                <c:pt idx="22" formatCode="0%">
                  <c:v>1.7726673853156072E-2</c:v>
                </c:pt>
                <c:pt idx="23" formatCode="0%">
                  <c:v>-2.1850849319367427E-2</c:v>
                </c:pt>
                <c:pt idx="24" formatCode="0%">
                  <c:v>-9.6294216732173088E-2</c:v>
                </c:pt>
                <c:pt idx="25" formatCode="0%">
                  <c:v>-9.3241024275506956E-2</c:v>
                </c:pt>
                <c:pt idx="26" formatCode="0%">
                  <c:v>5.6333202819107253E-2</c:v>
                </c:pt>
                <c:pt idx="27" formatCode="0%">
                  <c:v>9.6464810267340217E-2</c:v>
                </c:pt>
                <c:pt idx="28" formatCode="0%">
                  <c:v>-0.13885484893302347</c:v>
                </c:pt>
                <c:pt idx="29" formatCode="0%">
                  <c:v>-6.202463320084417E-2</c:v>
                </c:pt>
                <c:pt idx="30" formatCode="0%">
                  <c:v>2.9348679047868087E-2</c:v>
                </c:pt>
                <c:pt idx="31" formatCode="0%">
                  <c:v>8.7619434844480537E-2</c:v>
                </c:pt>
                <c:pt idx="32" formatCode="0%">
                  <c:v>6.2850467289719658E-2</c:v>
                </c:pt>
                <c:pt idx="33" formatCode="0%">
                  <c:v>-3.187513739283343E-2</c:v>
                </c:pt>
                <c:pt idx="34" formatCode="0%">
                  <c:v>7.7429609445958114E-2</c:v>
                </c:pt>
                <c:pt idx="35" formatCode="0%">
                  <c:v>0.10162276080084309</c:v>
                </c:pt>
                <c:pt idx="36" formatCode="0%">
                  <c:v>2.4104683195591559E-3</c:v>
                </c:pt>
                <c:pt idx="37" formatCode="0%">
                  <c:v>-8.9278216725829029E-2</c:v>
                </c:pt>
                <c:pt idx="38" formatCode="0%">
                  <c:v>5.6412405699916013E-2</c:v>
                </c:pt>
                <c:pt idx="39" formatCode="0%">
                  <c:v>0.10215821629770705</c:v>
                </c:pt>
                <c:pt idx="40" formatCode="0%">
                  <c:v>-4.6722580180699191E-2</c:v>
                </c:pt>
                <c:pt idx="41" formatCode="0%">
                  <c:v>2.8093493939508329E-2</c:v>
                </c:pt>
                <c:pt idx="42" formatCode="0%">
                  <c:v>2.251441583722058E-2</c:v>
                </c:pt>
                <c:pt idx="43" formatCode="0%">
                  <c:v>0.17323994252873542</c:v>
                </c:pt>
                <c:pt idx="44" formatCode="0%">
                  <c:v>-1.2062578452683437E-2</c:v>
                </c:pt>
                <c:pt idx="45" formatCode="0%">
                  <c:v>2.3273110415569009E-2</c:v>
                </c:pt>
                <c:pt idx="46" formatCode="0%">
                  <c:v>2.0896426408237634E-2</c:v>
                </c:pt>
                <c:pt idx="47" formatCode="0%">
                  <c:v>0.16754672204093746</c:v>
                </c:pt>
                <c:pt idx="48" formatCode="0%">
                  <c:v>2.439148330707841E-2</c:v>
                </c:pt>
                <c:pt idx="49" formatCode="0%">
                  <c:v>-3.5195198174512776E-2</c:v>
                </c:pt>
                <c:pt idx="50" formatCode="0%">
                  <c:v>0.10241908532353028</c:v>
                </c:pt>
                <c:pt idx="51" formatCode="0%">
                  <c:v>0.12475806263554334</c:v>
                </c:pt>
                <c:pt idx="52" formatCode="0%">
                  <c:v>-0.12203263325938674</c:v>
                </c:pt>
                <c:pt idx="53" formatCode="0%">
                  <c:v>-0.26478853283585602</c:v>
                </c:pt>
                <c:pt idx="54" formatCode="0%">
                  <c:v>2.6658958052290016E-2</c:v>
                </c:pt>
                <c:pt idx="55" formatCode="0%">
                  <c:v>0.21158177950193968</c:v>
                </c:pt>
                <c:pt idx="56" formatCode="0%">
                  <c:v>6.8453533710331138E-2</c:v>
                </c:pt>
                <c:pt idx="57" formatCode="0%">
                  <c:v>2.7623374740200379E-2</c:v>
                </c:pt>
                <c:pt idx="58" formatCode="0%">
                  <c:v>8.9014839726252681E-2</c:v>
                </c:pt>
                <c:pt idx="59" formatCode="0%">
                  <c:v>0.18785902474841287</c:v>
                </c:pt>
                <c:pt idx="60" formatCode="0%">
                  <c:v>-4.8886464866830459E-2</c:v>
                </c:pt>
                <c:pt idx="61" formatCode="0%">
                  <c:v>-8.479241532227233E-2</c:v>
                </c:pt>
                <c:pt idx="62" formatCode="0%">
                  <c:v>0.11102756892230592</c:v>
                </c:pt>
                <c:pt idx="63" formatCode="0%">
                  <c:v>7.3934130385743035E-2</c:v>
                </c:pt>
                <c:pt idx="64" formatCode="0%">
                  <c:v>-2.9424635474102234E-2</c:v>
                </c:pt>
                <c:pt idx="65" formatCode="0%">
                  <c:v>-0.11921079209349317</c:v>
                </c:pt>
                <c:pt idx="66" formatCode="0%">
                  <c:v>7.9159670748188082E-2</c:v>
                </c:pt>
                <c:pt idx="67" formatCode="0%">
                  <c:v>-1.3016089860352409E-2</c:v>
                </c:pt>
                <c:pt idx="68" formatCode="0%">
                  <c:v>6.1267253642969699E-2</c:v>
                </c:pt>
                <c:pt idx="69" formatCode="0%">
                  <c:v>-4.3510551580472789E-2</c:v>
                </c:pt>
                <c:pt idx="70" formatCode="0%">
                  <c:v>8.9388860481412147E-2</c:v>
                </c:pt>
                <c:pt idx="71" formatCode="0%">
                  <c:v>3.0474766615093074E-2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'CNTxFuncex(r)'!$E$3</c:f>
              <c:strCache>
                <c:ptCount val="1"/>
                <c:pt idx="0">
                  <c:v>Total ponderado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'CNTxFuncex(r)'!$A$5:$A$76</c:f>
              <c:strCache>
                <c:ptCount val="72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  <c:pt idx="70">
                  <c:v>2013.III</c:v>
                </c:pt>
                <c:pt idx="71">
                  <c:v>2013.IV</c:v>
                </c:pt>
              </c:strCache>
            </c:strRef>
          </c:cat>
          <c:val>
            <c:numRef>
              <c:f>'CNTxFuncex(r)'!$E$4:$E$75</c:f>
              <c:numCache>
                <c:formatCode>#.##00</c:formatCode>
                <c:ptCount val="72"/>
                <c:pt idx="2" formatCode="0%">
                  <c:v>0.18219412994673312</c:v>
                </c:pt>
                <c:pt idx="3" formatCode="0%">
                  <c:v>0.16999394665228981</c:v>
                </c:pt>
                <c:pt idx="4" formatCode="0%">
                  <c:v>0.13774783133482113</c:v>
                </c:pt>
                <c:pt idx="5" formatCode="0%">
                  <c:v>-0.25286789363398859</c:v>
                </c:pt>
                <c:pt idx="6" formatCode="0%">
                  <c:v>0.36670018121478443</c:v>
                </c:pt>
                <c:pt idx="7" formatCode="0%">
                  <c:v>9.8645951449677707E-2</c:v>
                </c:pt>
                <c:pt idx="8" formatCode="0%">
                  <c:v>-2.0371357124064952E-2</c:v>
                </c:pt>
                <c:pt idx="9" formatCode="0%">
                  <c:v>-0.12134402712742061</c:v>
                </c:pt>
                <c:pt idx="10" formatCode="0%">
                  <c:v>5.3851826780445651E-2</c:v>
                </c:pt>
                <c:pt idx="11" formatCode="0%">
                  <c:v>0.11183596880822314</c:v>
                </c:pt>
                <c:pt idx="12" formatCode="0%">
                  <c:v>-4.2895320769134847E-2</c:v>
                </c:pt>
                <c:pt idx="13" formatCode="0%">
                  <c:v>-0.25429855567995102</c:v>
                </c:pt>
                <c:pt idx="14" formatCode="0%">
                  <c:v>0.13600455286701391</c:v>
                </c:pt>
                <c:pt idx="15" formatCode="0%">
                  <c:v>7.2727930058161291E-2</c:v>
                </c:pt>
                <c:pt idx="16" formatCode="0%">
                  <c:v>4.6105052589950249E-2</c:v>
                </c:pt>
                <c:pt idx="17" formatCode="0%">
                  <c:v>-8.7632029080374152E-2</c:v>
                </c:pt>
                <c:pt idx="18" formatCode="0%">
                  <c:v>0.12189029698102388</c:v>
                </c:pt>
                <c:pt idx="19" formatCode="0%">
                  <c:v>0.15355215528558594</c:v>
                </c:pt>
                <c:pt idx="20" formatCode="0%">
                  <c:v>-3.4732140214467647E-2</c:v>
                </c:pt>
                <c:pt idx="21" formatCode="0%">
                  <c:v>-1.2087764590619072E-2</c:v>
                </c:pt>
                <c:pt idx="22" formatCode="0%">
                  <c:v>2.0541952194099097E-2</c:v>
                </c:pt>
                <c:pt idx="23" formatCode="0%">
                  <c:v>-1.979772844038101E-2</c:v>
                </c:pt>
                <c:pt idx="24" formatCode="0%">
                  <c:v>-8.3862394295359494E-2</c:v>
                </c:pt>
                <c:pt idx="25" formatCode="0%">
                  <c:v>-8.3671928181365637E-2</c:v>
                </c:pt>
                <c:pt idx="26" formatCode="0%">
                  <c:v>5.8492111271675098E-2</c:v>
                </c:pt>
                <c:pt idx="27" formatCode="0%">
                  <c:v>0.10293492090047185</c:v>
                </c:pt>
                <c:pt idx="28" formatCode="0%">
                  <c:v>-0.1164409341994998</c:v>
                </c:pt>
                <c:pt idx="29" formatCode="0%">
                  <c:v>-5.6369973298218863E-2</c:v>
                </c:pt>
                <c:pt idx="30" formatCode="0%">
                  <c:v>3.0812065498973348E-2</c:v>
                </c:pt>
                <c:pt idx="31" formatCode="0%">
                  <c:v>8.8593201605731253E-2</c:v>
                </c:pt>
                <c:pt idx="32" formatCode="0%">
                  <c:v>6.9432054037023419E-2</c:v>
                </c:pt>
                <c:pt idx="33" formatCode="0%">
                  <c:v>-1.5889134844586008E-2</c:v>
                </c:pt>
                <c:pt idx="34" formatCode="0%">
                  <c:v>8.495732731987761E-2</c:v>
                </c:pt>
                <c:pt idx="35" formatCode="0%">
                  <c:v>0.10444365389687166</c:v>
                </c:pt>
                <c:pt idx="36" formatCode="0%">
                  <c:v>7.607807458271049E-3</c:v>
                </c:pt>
                <c:pt idx="37" formatCode="0%">
                  <c:v>-8.7646891171877239E-2</c:v>
                </c:pt>
                <c:pt idx="38" formatCode="0%">
                  <c:v>5.7732463299527942E-2</c:v>
                </c:pt>
                <c:pt idx="39" formatCode="0%">
                  <c:v>0.10462685223786718</c:v>
                </c:pt>
                <c:pt idx="40" formatCode="0%">
                  <c:v>-4.3579231138241123E-2</c:v>
                </c:pt>
                <c:pt idx="41" formatCode="0%">
                  <c:v>2.895701788335029E-2</c:v>
                </c:pt>
                <c:pt idx="42" formatCode="0%">
                  <c:v>2.7518005782606235E-2</c:v>
                </c:pt>
                <c:pt idx="43" formatCode="0%">
                  <c:v>0.17454955820125601</c:v>
                </c:pt>
                <c:pt idx="44" formatCode="0%">
                  <c:v>-1.0110911914043137E-2</c:v>
                </c:pt>
                <c:pt idx="45" formatCode="0%">
                  <c:v>2.4943364053974508E-2</c:v>
                </c:pt>
                <c:pt idx="46" formatCode="0%">
                  <c:v>2.619609127236339E-2</c:v>
                </c:pt>
                <c:pt idx="47" formatCode="0%">
                  <c:v>0.17103115809901648</c:v>
                </c:pt>
                <c:pt idx="48" formatCode="0%">
                  <c:v>2.572163916140582E-2</c:v>
                </c:pt>
                <c:pt idx="49" formatCode="0%">
                  <c:v>-3.1284264712879969E-2</c:v>
                </c:pt>
                <c:pt idx="50" formatCode="0%">
                  <c:v>0.10555293894901763</c:v>
                </c:pt>
                <c:pt idx="51" formatCode="0%">
                  <c:v>0.1275406448394211</c:v>
                </c:pt>
                <c:pt idx="52" formatCode="0%">
                  <c:v>-0.12576854600658391</c:v>
                </c:pt>
                <c:pt idx="53" formatCode="0%">
                  <c:v>-0.25752010045121798</c:v>
                </c:pt>
                <c:pt idx="54" formatCode="0%">
                  <c:v>2.5915148486136932E-2</c:v>
                </c:pt>
                <c:pt idx="55" formatCode="0%">
                  <c:v>0.2158061764505754</c:v>
                </c:pt>
                <c:pt idx="56" formatCode="0%">
                  <c:v>7.5380458903312381E-2</c:v>
                </c:pt>
                <c:pt idx="57" formatCode="0%">
                  <c:v>3.0714987519135248E-2</c:v>
                </c:pt>
                <c:pt idx="58" formatCode="0%">
                  <c:v>9.1565159189598913E-2</c:v>
                </c:pt>
                <c:pt idx="59" formatCode="0%">
                  <c:v>0.19183003249955574</c:v>
                </c:pt>
                <c:pt idx="60" formatCode="0%">
                  <c:v>-4.2349303419504339E-2</c:v>
                </c:pt>
                <c:pt idx="61" formatCode="0%">
                  <c:v>-8.2031460684614296E-2</c:v>
                </c:pt>
                <c:pt idx="62" formatCode="0%">
                  <c:v>0.12538701354250825</c:v>
                </c:pt>
                <c:pt idx="63" formatCode="0%">
                  <c:v>7.5575779432670326E-2</c:v>
                </c:pt>
                <c:pt idx="64" formatCode="0%">
                  <c:v>-2.0176895592333106E-2</c:v>
                </c:pt>
                <c:pt idx="65" formatCode="0%">
                  <c:v>-0.11287043592814644</c:v>
                </c:pt>
                <c:pt idx="66" formatCode="0%">
                  <c:v>0.10273614417415802</c:v>
                </c:pt>
                <c:pt idx="67" formatCode="0%">
                  <c:v>2.9452576491071948E-2</c:v>
                </c:pt>
                <c:pt idx="68" formatCode="0%">
                  <c:v>8.4397636615613988E-2</c:v>
                </c:pt>
                <c:pt idx="69" formatCode="0%">
                  <c:v>-3.8135105632640193E-2</c:v>
                </c:pt>
                <c:pt idx="70" formatCode="0%">
                  <c:v>9.3547713227545168E-2</c:v>
                </c:pt>
                <c:pt idx="71" formatCode="0%">
                  <c:v>3.4479290469952399E-2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54944"/>
        <c:axId val="215956480"/>
      </c:lineChart>
      <c:catAx>
        <c:axId val="215954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215956480"/>
        <c:crosses val="autoZero"/>
        <c:auto val="1"/>
        <c:lblAlgn val="ctr"/>
        <c:lblOffset val="100"/>
        <c:noMultiLvlLbl val="0"/>
      </c:catAx>
      <c:valAx>
        <c:axId val="21595648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5954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 w="19050"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2'!$AC$2</c:f>
              <c:strCache>
                <c:ptCount val="1"/>
                <c:pt idx="0">
                  <c:v>BCD</c:v>
                </c:pt>
              </c:strCache>
            </c:strRef>
          </c:tx>
          <c:invertIfNegative val="0"/>
          <c:cat>
            <c:strRef>
              <c:f>'Gráfico 2'!$AB$3:$AB$14</c:f>
              <c:strCache>
                <c:ptCount val="12"/>
                <c:pt idx="0">
                  <c:v>78-80</c:v>
                </c:pt>
                <c:pt idx="1">
                  <c:v>81-83</c:v>
                </c:pt>
                <c:pt idx="2">
                  <c:v>84-86</c:v>
                </c:pt>
                <c:pt idx="3">
                  <c:v>87-89</c:v>
                </c:pt>
                <c:pt idx="4">
                  <c:v>90-92</c:v>
                </c:pt>
                <c:pt idx="5">
                  <c:v>93-95</c:v>
                </c:pt>
                <c:pt idx="6">
                  <c:v>96-98</c:v>
                </c:pt>
                <c:pt idx="7">
                  <c:v>99-01</c:v>
                </c:pt>
                <c:pt idx="8">
                  <c:v>02-04</c:v>
                </c:pt>
                <c:pt idx="9">
                  <c:v>05-07</c:v>
                </c:pt>
                <c:pt idx="10">
                  <c:v>08-10</c:v>
                </c:pt>
                <c:pt idx="11">
                  <c:v>11-13</c:v>
                </c:pt>
              </c:strCache>
            </c:strRef>
          </c:cat>
          <c:val>
            <c:numRef>
              <c:f>'Gráfico 2'!$AC$3:$AC$14</c:f>
              <c:numCache>
                <c:formatCode>#,##0</c:formatCode>
                <c:ptCount val="12"/>
                <c:pt idx="0">
                  <c:v>363</c:v>
                </c:pt>
                <c:pt idx="1">
                  <c:v>240</c:v>
                </c:pt>
                <c:pt idx="2">
                  <c:v>277</c:v>
                </c:pt>
                <c:pt idx="3">
                  <c:v>438</c:v>
                </c:pt>
                <c:pt idx="4">
                  <c:v>1134</c:v>
                </c:pt>
                <c:pt idx="5">
                  <c:v>7908</c:v>
                </c:pt>
                <c:pt idx="6">
                  <c:v>10477.399999999998</c:v>
                </c:pt>
                <c:pt idx="7">
                  <c:v>5774.5999999999995</c:v>
                </c:pt>
                <c:pt idx="8">
                  <c:v>3612.3</c:v>
                </c:pt>
                <c:pt idx="9">
                  <c:v>10093.608999999999</c:v>
                </c:pt>
                <c:pt idx="10">
                  <c:v>27182.436999999998</c:v>
                </c:pt>
                <c:pt idx="11">
                  <c:v>42772.673000000003</c:v>
                </c:pt>
              </c:numCache>
            </c:numRef>
          </c:val>
        </c:ser>
        <c:ser>
          <c:idx val="1"/>
          <c:order val="1"/>
          <c:tx>
            <c:strRef>
              <c:f>'Gráfico 2'!$AD$2</c:f>
              <c:strCache>
                <c:ptCount val="1"/>
                <c:pt idx="0">
                  <c:v>BCND</c:v>
                </c:pt>
              </c:strCache>
            </c:strRef>
          </c:tx>
          <c:invertIfNegative val="0"/>
          <c:cat>
            <c:strRef>
              <c:f>'Gráfico 2'!$AB$3:$AB$14</c:f>
              <c:strCache>
                <c:ptCount val="12"/>
                <c:pt idx="0">
                  <c:v>78-80</c:v>
                </c:pt>
                <c:pt idx="1">
                  <c:v>81-83</c:v>
                </c:pt>
                <c:pt idx="2">
                  <c:v>84-86</c:v>
                </c:pt>
                <c:pt idx="3">
                  <c:v>87-89</c:v>
                </c:pt>
                <c:pt idx="4">
                  <c:v>90-92</c:v>
                </c:pt>
                <c:pt idx="5">
                  <c:v>93-95</c:v>
                </c:pt>
                <c:pt idx="6">
                  <c:v>96-98</c:v>
                </c:pt>
                <c:pt idx="7">
                  <c:v>99-01</c:v>
                </c:pt>
                <c:pt idx="8">
                  <c:v>02-04</c:v>
                </c:pt>
                <c:pt idx="9">
                  <c:v>05-07</c:v>
                </c:pt>
                <c:pt idx="10">
                  <c:v>08-10</c:v>
                </c:pt>
                <c:pt idx="11">
                  <c:v>11-13</c:v>
                </c:pt>
              </c:strCache>
            </c:strRef>
          </c:cat>
          <c:val>
            <c:numRef>
              <c:f>'Gráfico 2'!$AD$3:$AD$14</c:f>
              <c:numCache>
                <c:formatCode>#,##0</c:formatCode>
                <c:ptCount val="12"/>
                <c:pt idx="0">
                  <c:v>2108</c:v>
                </c:pt>
                <c:pt idx="1">
                  <c:v>1375</c:v>
                </c:pt>
                <c:pt idx="2">
                  <c:v>2112</c:v>
                </c:pt>
                <c:pt idx="3">
                  <c:v>2809</c:v>
                </c:pt>
                <c:pt idx="4">
                  <c:v>4587</c:v>
                </c:pt>
                <c:pt idx="5">
                  <c:v>9537</c:v>
                </c:pt>
                <c:pt idx="6">
                  <c:v>17909</c:v>
                </c:pt>
                <c:pt idx="7">
                  <c:v>12500.9</c:v>
                </c:pt>
                <c:pt idx="8">
                  <c:v>10826</c:v>
                </c:pt>
                <c:pt idx="9">
                  <c:v>18785.484</c:v>
                </c:pt>
                <c:pt idx="10">
                  <c:v>33494.171999999999</c:v>
                </c:pt>
                <c:pt idx="11">
                  <c:v>54845.381999999998</c:v>
                </c:pt>
              </c:numCache>
            </c:numRef>
          </c:val>
        </c:ser>
        <c:ser>
          <c:idx val="2"/>
          <c:order val="2"/>
          <c:tx>
            <c:strRef>
              <c:f>'Gráfico 2'!$AE$2</c:f>
              <c:strCache>
                <c:ptCount val="1"/>
                <c:pt idx="0">
                  <c:v>BI</c:v>
                </c:pt>
              </c:strCache>
            </c:strRef>
          </c:tx>
          <c:invertIfNegative val="0"/>
          <c:cat>
            <c:strRef>
              <c:f>'Gráfico 2'!$AB$3:$AB$14</c:f>
              <c:strCache>
                <c:ptCount val="12"/>
                <c:pt idx="0">
                  <c:v>78-80</c:v>
                </c:pt>
                <c:pt idx="1">
                  <c:v>81-83</c:v>
                </c:pt>
                <c:pt idx="2">
                  <c:v>84-86</c:v>
                </c:pt>
                <c:pt idx="3">
                  <c:v>87-89</c:v>
                </c:pt>
                <c:pt idx="4">
                  <c:v>90-92</c:v>
                </c:pt>
                <c:pt idx="5">
                  <c:v>93-95</c:v>
                </c:pt>
                <c:pt idx="6">
                  <c:v>96-98</c:v>
                </c:pt>
                <c:pt idx="7">
                  <c:v>99-01</c:v>
                </c:pt>
                <c:pt idx="8">
                  <c:v>02-04</c:v>
                </c:pt>
                <c:pt idx="9">
                  <c:v>05-07</c:v>
                </c:pt>
                <c:pt idx="10">
                  <c:v>08-10</c:v>
                </c:pt>
                <c:pt idx="11">
                  <c:v>11-13</c:v>
                </c:pt>
              </c:strCache>
            </c:strRef>
          </c:cat>
          <c:val>
            <c:numRef>
              <c:f>'Gráfico 2'!$AE$3:$AE$14</c:f>
              <c:numCache>
                <c:formatCode>#,##0</c:formatCode>
                <c:ptCount val="12"/>
                <c:pt idx="0">
                  <c:v>24578</c:v>
                </c:pt>
                <c:pt idx="1">
                  <c:v>20605</c:v>
                </c:pt>
                <c:pt idx="2">
                  <c:v>19436</c:v>
                </c:pt>
                <c:pt idx="3">
                  <c:v>26929</c:v>
                </c:pt>
                <c:pt idx="4">
                  <c:v>33507</c:v>
                </c:pt>
                <c:pt idx="5">
                  <c:v>58316</c:v>
                </c:pt>
                <c:pt idx="6">
                  <c:v>89830.399999999994</c:v>
                </c:pt>
                <c:pt idx="7">
                  <c:v>92259.700000000012</c:v>
                </c:pt>
                <c:pt idx="8">
                  <c:v>97764.9</c:v>
                </c:pt>
                <c:pt idx="9">
                  <c:v>170025.80099999998</c:v>
                </c:pt>
                <c:pt idx="10">
                  <c:v>272205.74</c:v>
                </c:pt>
                <c:pt idx="11">
                  <c:v>366442.87199999997</c:v>
                </c:pt>
              </c:numCache>
            </c:numRef>
          </c:val>
        </c:ser>
        <c:ser>
          <c:idx val="3"/>
          <c:order val="3"/>
          <c:tx>
            <c:strRef>
              <c:f>'Gráfico 2'!$AF$2</c:f>
              <c:strCache>
                <c:ptCount val="1"/>
                <c:pt idx="0">
                  <c:v>BK</c:v>
                </c:pt>
              </c:strCache>
            </c:strRef>
          </c:tx>
          <c:invertIfNegative val="0"/>
          <c:cat>
            <c:strRef>
              <c:f>'Gráfico 2'!$AB$3:$AB$14</c:f>
              <c:strCache>
                <c:ptCount val="12"/>
                <c:pt idx="0">
                  <c:v>78-80</c:v>
                </c:pt>
                <c:pt idx="1">
                  <c:v>81-83</c:v>
                </c:pt>
                <c:pt idx="2">
                  <c:v>84-86</c:v>
                </c:pt>
                <c:pt idx="3">
                  <c:v>87-89</c:v>
                </c:pt>
                <c:pt idx="4">
                  <c:v>90-92</c:v>
                </c:pt>
                <c:pt idx="5">
                  <c:v>93-95</c:v>
                </c:pt>
                <c:pt idx="6">
                  <c:v>96-98</c:v>
                </c:pt>
                <c:pt idx="7">
                  <c:v>99-01</c:v>
                </c:pt>
                <c:pt idx="8">
                  <c:v>02-04</c:v>
                </c:pt>
                <c:pt idx="9">
                  <c:v>05-07</c:v>
                </c:pt>
                <c:pt idx="10">
                  <c:v>08-10</c:v>
                </c:pt>
                <c:pt idx="11">
                  <c:v>11-13</c:v>
                </c:pt>
              </c:strCache>
            </c:strRef>
          </c:cat>
          <c:val>
            <c:numRef>
              <c:f>'Gráfico 2'!$AF$3:$AF$14</c:f>
              <c:numCache>
                <c:formatCode>#,##0</c:formatCode>
                <c:ptCount val="12"/>
                <c:pt idx="0">
                  <c:v>7078</c:v>
                </c:pt>
                <c:pt idx="1">
                  <c:v>5335</c:v>
                </c:pt>
                <c:pt idx="2">
                  <c:v>3641</c:v>
                </c:pt>
                <c:pt idx="3">
                  <c:v>6259</c:v>
                </c:pt>
                <c:pt idx="4">
                  <c:v>9459</c:v>
                </c:pt>
                <c:pt idx="5">
                  <c:v>18090</c:v>
                </c:pt>
                <c:pt idx="6">
                  <c:v>35687.599999999999</c:v>
                </c:pt>
                <c:pt idx="7">
                  <c:v>30712.199999999997</c:v>
                </c:pt>
                <c:pt idx="8">
                  <c:v>23577.1</c:v>
                </c:pt>
                <c:pt idx="9">
                  <c:v>39138.555000000008</c:v>
                </c:pt>
                <c:pt idx="10">
                  <c:v>76591.649999999994</c:v>
                </c:pt>
                <c:pt idx="11">
                  <c:v>108053.65</c:v>
                </c:pt>
              </c:numCache>
            </c:numRef>
          </c:val>
        </c:ser>
        <c:ser>
          <c:idx val="4"/>
          <c:order val="4"/>
          <c:tx>
            <c:strRef>
              <c:f>'Gráfico 2'!$AG$2</c:f>
              <c:strCache>
                <c:ptCount val="1"/>
                <c:pt idx="0">
                  <c:v>C&amp;L</c:v>
                </c:pt>
              </c:strCache>
            </c:strRef>
          </c:tx>
          <c:invertIfNegative val="0"/>
          <c:cat>
            <c:strRef>
              <c:f>'Gráfico 2'!$AB$3:$AB$14</c:f>
              <c:strCache>
                <c:ptCount val="12"/>
                <c:pt idx="0">
                  <c:v>78-80</c:v>
                </c:pt>
                <c:pt idx="1">
                  <c:v>81-83</c:v>
                </c:pt>
                <c:pt idx="2">
                  <c:v>84-86</c:v>
                </c:pt>
                <c:pt idx="3">
                  <c:v>87-89</c:v>
                </c:pt>
                <c:pt idx="4">
                  <c:v>90-92</c:v>
                </c:pt>
                <c:pt idx="5">
                  <c:v>93-95</c:v>
                </c:pt>
                <c:pt idx="6">
                  <c:v>96-98</c:v>
                </c:pt>
                <c:pt idx="7">
                  <c:v>99-01</c:v>
                </c:pt>
                <c:pt idx="8">
                  <c:v>02-04</c:v>
                </c:pt>
                <c:pt idx="9">
                  <c:v>05-07</c:v>
                </c:pt>
                <c:pt idx="10">
                  <c:v>08-10</c:v>
                </c:pt>
                <c:pt idx="11">
                  <c:v>11-13</c:v>
                </c:pt>
              </c:strCache>
            </c:strRef>
          </c:cat>
          <c:val>
            <c:numRef>
              <c:f>'Gráfico 2'!$AG$3:$AG$14</c:f>
              <c:numCache>
                <c:formatCode>#,##0</c:formatCode>
                <c:ptCount val="12"/>
                <c:pt idx="0">
                  <c:v>20537</c:v>
                </c:pt>
                <c:pt idx="1">
                  <c:v>29356</c:v>
                </c:pt>
                <c:pt idx="2">
                  <c:v>15653</c:v>
                </c:pt>
                <c:pt idx="3">
                  <c:v>11482</c:v>
                </c:pt>
                <c:pt idx="4">
                  <c:v>13536</c:v>
                </c:pt>
                <c:pt idx="5">
                  <c:v>14152</c:v>
                </c:pt>
                <c:pt idx="6">
                  <c:v>16995.599999999999</c:v>
                </c:pt>
                <c:pt idx="7">
                  <c:v>19506.400000000001</c:v>
                </c:pt>
                <c:pt idx="8">
                  <c:v>22624.2</c:v>
                </c:pt>
                <c:pt idx="9">
                  <c:v>47520.127999999997</c:v>
                </c:pt>
                <c:pt idx="10">
                  <c:v>72993.853000000003</c:v>
                </c:pt>
                <c:pt idx="11">
                  <c:v>116933.21600000001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10893440"/>
        <c:axId val="216879488"/>
      </c:barChart>
      <c:catAx>
        <c:axId val="210893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16879488"/>
        <c:crosses val="autoZero"/>
        <c:auto val="1"/>
        <c:lblAlgn val="ctr"/>
        <c:lblOffset val="100"/>
        <c:noMultiLvlLbl val="0"/>
      </c:catAx>
      <c:valAx>
        <c:axId val="2168794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08934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 w="1905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3'!$A$58</c:f>
              <c:strCache>
                <c:ptCount val="1"/>
                <c:pt idx="0">
                  <c:v>Transportes</c:v>
                </c:pt>
              </c:strCache>
            </c:strRef>
          </c:tx>
          <c:invertIfNegative val="0"/>
          <c:cat>
            <c:numRef>
              <c:f>'Gráfico 3'!$B$57:$T$57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'Gráfico 3'!$B$58:$T$58</c:f>
              <c:numCache>
                <c:formatCode>0</c:formatCode>
                <c:ptCount val="19"/>
                <c:pt idx="0">
                  <c:v>4726.9000000000005</c:v>
                </c:pt>
                <c:pt idx="1">
                  <c:v>4148.1348156064005</c:v>
                </c:pt>
                <c:pt idx="2">
                  <c:v>4912.2471309984003</c:v>
                </c:pt>
                <c:pt idx="3">
                  <c:v>4717.4493023921787</c:v>
                </c:pt>
                <c:pt idx="4">
                  <c:v>4212.205922784</c:v>
                </c:pt>
                <c:pt idx="5">
                  <c:v>4304.8537020767999</c:v>
                </c:pt>
                <c:pt idx="6">
                  <c:v>4388.0946273636837</c:v>
                </c:pt>
                <c:pt idx="7">
                  <c:v>3494.2923702005974</c:v>
                </c:pt>
                <c:pt idx="8">
                  <c:v>3411.7452433289764</c:v>
                </c:pt>
                <c:pt idx="9">
                  <c:v>4452.5560485551377</c:v>
                </c:pt>
                <c:pt idx="10">
                  <c:v>5089.1310895695578</c:v>
                </c:pt>
                <c:pt idx="11">
                  <c:v>6564.7323153955249</c:v>
                </c:pt>
                <c:pt idx="12">
                  <c:v>8503.4424442346517</c:v>
                </c:pt>
                <c:pt idx="13">
                  <c:v>10404.968554659339</c:v>
                </c:pt>
                <c:pt idx="14">
                  <c:v>7966.3633</c:v>
                </c:pt>
                <c:pt idx="15">
                  <c:v>11338.703806509999</c:v>
                </c:pt>
                <c:pt idx="16">
                  <c:v>14153.762008410002</c:v>
                </c:pt>
                <c:pt idx="17">
                  <c:v>14192.13281784</c:v>
                </c:pt>
                <c:pt idx="18">
                  <c:v>15204.034300349998</c:v>
                </c:pt>
              </c:numCache>
            </c:numRef>
          </c:val>
        </c:ser>
        <c:ser>
          <c:idx val="1"/>
          <c:order val="1"/>
          <c:tx>
            <c:strRef>
              <c:f>'Gráfico 3'!$A$59</c:f>
              <c:strCache>
                <c:ptCount val="1"/>
                <c:pt idx="0">
                  <c:v>Viagens internacionais</c:v>
                </c:pt>
              </c:strCache>
            </c:strRef>
          </c:tx>
          <c:invertIfNegative val="0"/>
          <c:cat>
            <c:numRef>
              <c:f>'Gráfico 3'!$B$57:$T$57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'Gráfico 3'!$B$59:$T$59</c:f>
              <c:numCache>
                <c:formatCode>0</c:formatCode>
                <c:ptCount val="19"/>
                <c:pt idx="0">
                  <c:v>3391.3000000000006</c:v>
                </c:pt>
                <c:pt idx="1">
                  <c:v>4438.2710000000015</c:v>
                </c:pt>
                <c:pt idx="2">
                  <c:v>5445.8119999999999</c:v>
                </c:pt>
                <c:pt idx="3">
                  <c:v>5731.7090000000007</c:v>
                </c:pt>
                <c:pt idx="4">
                  <c:v>3085.2889999999998</c:v>
                </c:pt>
                <c:pt idx="5">
                  <c:v>3894.0600000000004</c:v>
                </c:pt>
                <c:pt idx="6">
                  <c:v>3198.6180000000008</c:v>
                </c:pt>
                <c:pt idx="7">
                  <c:v>2395.8020000000001</c:v>
                </c:pt>
                <c:pt idx="8">
                  <c:v>2261.0910000000003</c:v>
                </c:pt>
                <c:pt idx="9">
                  <c:v>2871.279</c:v>
                </c:pt>
                <c:pt idx="10">
                  <c:v>4719.8580000000002</c:v>
                </c:pt>
                <c:pt idx="11">
                  <c:v>5763.7200000000012</c:v>
                </c:pt>
                <c:pt idx="12">
                  <c:v>8211.1829999999991</c:v>
                </c:pt>
                <c:pt idx="13">
                  <c:v>10962.358</c:v>
                </c:pt>
                <c:pt idx="14">
                  <c:v>10898.164199999999</c:v>
                </c:pt>
                <c:pt idx="15">
                  <c:v>16419.588332459996</c:v>
                </c:pt>
                <c:pt idx="16">
                  <c:v>21264.393058360001</c:v>
                </c:pt>
                <c:pt idx="17">
                  <c:v>22232.853879390001</c:v>
                </c:pt>
                <c:pt idx="18">
                  <c:v>25341.781990900003</c:v>
                </c:pt>
              </c:numCache>
            </c:numRef>
          </c:val>
        </c:ser>
        <c:ser>
          <c:idx val="2"/>
          <c:order val="2"/>
          <c:tx>
            <c:strRef>
              <c:f>'Gráfico 3'!$A$60</c:f>
              <c:strCache>
                <c:ptCount val="1"/>
                <c:pt idx="0">
                  <c:v>Aluguel de equipamentos</c:v>
                </c:pt>
              </c:strCache>
            </c:strRef>
          </c:tx>
          <c:invertIfNegative val="0"/>
          <c:cat>
            <c:numRef>
              <c:f>'Gráfico 3'!$B$57:$T$57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'Gráfico 3'!$B$60:$T$60</c:f>
              <c:numCache>
                <c:formatCode>0</c:formatCode>
                <c:ptCount val="19"/>
                <c:pt idx="0">
                  <c:v>803.50900000000001</c:v>
                </c:pt>
                <c:pt idx="1">
                  <c:v>660.54099999999983</c:v>
                </c:pt>
                <c:pt idx="2">
                  <c:v>1068.826</c:v>
                </c:pt>
                <c:pt idx="3">
                  <c:v>648.16</c:v>
                </c:pt>
                <c:pt idx="4">
                  <c:v>605.45999999999992</c:v>
                </c:pt>
                <c:pt idx="5">
                  <c:v>1401.3489999999999</c:v>
                </c:pt>
                <c:pt idx="6">
                  <c:v>2145.8319999999999</c:v>
                </c:pt>
                <c:pt idx="7">
                  <c:v>1721.413</c:v>
                </c:pt>
                <c:pt idx="8">
                  <c:v>2337.346</c:v>
                </c:pt>
                <c:pt idx="9">
                  <c:v>2225.4290000000001</c:v>
                </c:pt>
                <c:pt idx="10">
                  <c:v>4208.0060000000003</c:v>
                </c:pt>
                <c:pt idx="11">
                  <c:v>4963.5969999999998</c:v>
                </c:pt>
                <c:pt idx="12">
                  <c:v>5802.0980000000009</c:v>
                </c:pt>
                <c:pt idx="13">
                  <c:v>7862.8070000000007</c:v>
                </c:pt>
                <c:pt idx="14">
                  <c:v>9442.2488000000012</c:v>
                </c:pt>
                <c:pt idx="15">
                  <c:v>13805.892829980001</c:v>
                </c:pt>
                <c:pt idx="16">
                  <c:v>16754.959678499999</c:v>
                </c:pt>
                <c:pt idx="17">
                  <c:v>18804.466194820001</c:v>
                </c:pt>
                <c:pt idx="18">
                  <c:v>19365.51116563</c:v>
                </c:pt>
              </c:numCache>
            </c:numRef>
          </c:val>
        </c:ser>
        <c:ser>
          <c:idx val="3"/>
          <c:order val="3"/>
          <c:tx>
            <c:strRef>
              <c:f>'Gráfico 3'!$A$61</c:f>
              <c:strCache>
                <c:ptCount val="1"/>
                <c:pt idx="0">
                  <c:v>Empresariais, profiissionais e técnicos</c:v>
                </c:pt>
              </c:strCache>
            </c:strRef>
          </c:tx>
          <c:invertIfNegative val="0"/>
          <c:cat>
            <c:numRef>
              <c:f>'Gráfico 3'!$B$57:$T$57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'Gráfico 3'!$B$61:$T$61</c:f>
              <c:numCache>
                <c:formatCode>0</c:formatCode>
                <c:ptCount val="19"/>
                <c:pt idx="0">
                  <c:v>784.48199999999997</c:v>
                </c:pt>
                <c:pt idx="1">
                  <c:v>886.49299999999994</c:v>
                </c:pt>
                <c:pt idx="2">
                  <c:v>1400.2180000000001</c:v>
                </c:pt>
                <c:pt idx="3">
                  <c:v>1676.451</c:v>
                </c:pt>
                <c:pt idx="4">
                  <c:v>1512.0340000000001</c:v>
                </c:pt>
                <c:pt idx="5">
                  <c:v>1637.1490000000001</c:v>
                </c:pt>
                <c:pt idx="6">
                  <c:v>1621.4839999999999</c:v>
                </c:pt>
                <c:pt idx="7">
                  <c:v>1388.4479999999999</c:v>
                </c:pt>
                <c:pt idx="8">
                  <c:v>1561.6</c:v>
                </c:pt>
                <c:pt idx="9">
                  <c:v>2136.2430000000004</c:v>
                </c:pt>
                <c:pt idx="10">
                  <c:v>2387.1659999999997</c:v>
                </c:pt>
                <c:pt idx="11">
                  <c:v>2967.3539999999998</c:v>
                </c:pt>
                <c:pt idx="12">
                  <c:v>3846.2500226699999</c:v>
                </c:pt>
                <c:pt idx="13">
                  <c:v>4767.9357474200006</c:v>
                </c:pt>
                <c:pt idx="14">
                  <c:v>5077.0798001083785</c:v>
                </c:pt>
                <c:pt idx="15">
                  <c:v>6216.197622310001</c:v>
                </c:pt>
                <c:pt idx="16">
                  <c:v>7647.0660707499992</c:v>
                </c:pt>
                <c:pt idx="17">
                  <c:v>8514.7257258500013</c:v>
                </c:pt>
                <c:pt idx="18">
                  <c:v>8801.2898944200024</c:v>
                </c:pt>
              </c:numCache>
            </c:numRef>
          </c:val>
        </c:ser>
        <c:ser>
          <c:idx val="4"/>
          <c:order val="4"/>
          <c:tx>
            <c:strRef>
              <c:f>'Gráfico 3'!$A$62</c:f>
              <c:strCache>
                <c:ptCount val="1"/>
                <c:pt idx="0">
                  <c:v>Computação e informação</c:v>
                </c:pt>
              </c:strCache>
            </c:strRef>
          </c:tx>
          <c:invertIfNegative val="0"/>
          <c:cat>
            <c:numRef>
              <c:f>'Gráfico 3'!$B$57:$T$57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'Gráfico 3'!$B$62:$T$62</c:f>
              <c:numCache>
                <c:formatCode>0</c:formatCode>
                <c:ptCount val="19"/>
                <c:pt idx="0">
                  <c:v>292.04599999999999</c:v>
                </c:pt>
                <c:pt idx="1">
                  <c:v>384.14299999999997</c:v>
                </c:pt>
                <c:pt idx="2">
                  <c:v>598.21299999999997</c:v>
                </c:pt>
                <c:pt idx="3">
                  <c:v>801.10400000000004</c:v>
                </c:pt>
                <c:pt idx="4">
                  <c:v>1025.5419999999999</c:v>
                </c:pt>
                <c:pt idx="5">
                  <c:v>1145.3610000000001</c:v>
                </c:pt>
                <c:pt idx="6">
                  <c:v>1133.373</c:v>
                </c:pt>
                <c:pt idx="7">
                  <c:v>1154.5170000000001</c:v>
                </c:pt>
                <c:pt idx="8">
                  <c:v>1062.7330000000002</c:v>
                </c:pt>
                <c:pt idx="9">
                  <c:v>1281.2380000000001</c:v>
                </c:pt>
                <c:pt idx="10">
                  <c:v>1713.2639999999999</c:v>
                </c:pt>
                <c:pt idx="11">
                  <c:v>2004.951</c:v>
                </c:pt>
                <c:pt idx="12">
                  <c:v>2272.7045570068358</c:v>
                </c:pt>
                <c:pt idx="13">
                  <c:v>2787.1590000000001</c:v>
                </c:pt>
                <c:pt idx="14">
                  <c:v>2795.1208000000001</c:v>
                </c:pt>
                <c:pt idx="15">
                  <c:v>3505.4278162600003</c:v>
                </c:pt>
                <c:pt idx="16">
                  <c:v>4035.5612617700003</c:v>
                </c:pt>
                <c:pt idx="17">
                  <c:v>4446.5295944999998</c:v>
                </c:pt>
                <c:pt idx="18">
                  <c:v>4912.1633348200003</c:v>
                </c:pt>
              </c:numCache>
            </c:numRef>
          </c:val>
        </c:ser>
        <c:ser>
          <c:idx val="5"/>
          <c:order val="5"/>
          <c:tx>
            <c:strRef>
              <c:f>'Gráfico 3'!$A$63</c:f>
              <c:strCache>
                <c:ptCount val="1"/>
                <c:pt idx="0">
                  <c:v>Royalties e licenças</c:v>
                </c:pt>
              </c:strCache>
            </c:strRef>
          </c:tx>
          <c:invertIfNegative val="0"/>
          <c:cat>
            <c:numRef>
              <c:f>'Gráfico 3'!$B$57:$T$57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'Gráfico 3'!$B$63:$T$63</c:f>
              <c:numCache>
                <c:formatCode>0</c:formatCode>
                <c:ptCount val="19"/>
                <c:pt idx="0">
                  <c:v>529.471</c:v>
                </c:pt>
                <c:pt idx="1">
                  <c:v>840.07500000000005</c:v>
                </c:pt>
                <c:pt idx="2">
                  <c:v>949.59100000000001</c:v>
                </c:pt>
                <c:pt idx="3">
                  <c:v>1478.5740000000001</c:v>
                </c:pt>
                <c:pt idx="4">
                  <c:v>1282.5150000000001</c:v>
                </c:pt>
                <c:pt idx="5">
                  <c:v>1414.5819999999999</c:v>
                </c:pt>
                <c:pt idx="6">
                  <c:v>1244.319</c:v>
                </c:pt>
                <c:pt idx="7">
                  <c:v>1228.789</c:v>
                </c:pt>
                <c:pt idx="8">
                  <c:v>1227.9279999999999</c:v>
                </c:pt>
                <c:pt idx="9">
                  <c:v>905.0100000000001</c:v>
                </c:pt>
                <c:pt idx="10">
                  <c:v>1404.4939999999999</c:v>
                </c:pt>
                <c:pt idx="11">
                  <c:v>1663.6769999999999</c:v>
                </c:pt>
                <c:pt idx="12">
                  <c:v>2259.433</c:v>
                </c:pt>
                <c:pt idx="13">
                  <c:v>2697.1709999999998</c:v>
                </c:pt>
                <c:pt idx="14">
                  <c:v>2512.0441000000001</c:v>
                </c:pt>
                <c:pt idx="15">
                  <c:v>2850.2481660900003</c:v>
                </c:pt>
                <c:pt idx="16">
                  <c:v>3301.0902249099995</c:v>
                </c:pt>
                <c:pt idx="17">
                  <c:v>3666.4800989</c:v>
                </c:pt>
                <c:pt idx="18">
                  <c:v>3663.6428382699996</c:v>
                </c:pt>
              </c:numCache>
            </c:numRef>
          </c:val>
        </c:ser>
        <c:ser>
          <c:idx val="6"/>
          <c:order val="6"/>
          <c:tx>
            <c:strRef>
              <c:f>'Gráfico 3'!$A$64</c:f>
              <c:strCache>
                <c:ptCount val="1"/>
                <c:pt idx="0">
                  <c:v>Outros</c:v>
                </c:pt>
              </c:strCache>
            </c:strRef>
          </c:tx>
          <c:invertIfNegative val="0"/>
          <c:cat>
            <c:numRef>
              <c:f>'Gráfico 3'!$B$57:$T$57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'Gráfico 3'!$B$64:$T$64</c:f>
              <c:numCache>
                <c:formatCode>0</c:formatCode>
                <c:ptCount val="19"/>
                <c:pt idx="0">
                  <c:v>1884.0239999999999</c:v>
                </c:pt>
                <c:pt idx="1">
                  <c:v>2361.3440000000001</c:v>
                </c:pt>
                <c:pt idx="2">
                  <c:v>3146.9490000000001</c:v>
                </c:pt>
                <c:pt idx="3">
                  <c:v>2954.3630000000003</c:v>
                </c:pt>
                <c:pt idx="4">
                  <c:v>2448.1060000000002</c:v>
                </c:pt>
                <c:pt idx="5">
                  <c:v>2862.9010000000003</c:v>
                </c:pt>
                <c:pt idx="6">
                  <c:v>3349.5240000000003</c:v>
                </c:pt>
                <c:pt idx="7">
                  <c:v>3125.278129245758</c:v>
                </c:pt>
                <c:pt idx="8">
                  <c:v>3515.6542080078125</c:v>
                </c:pt>
                <c:pt idx="9">
                  <c:v>3389.2990000000004</c:v>
                </c:pt>
                <c:pt idx="10">
                  <c:v>4834.1572438900475</c:v>
                </c:pt>
                <c:pt idx="11">
                  <c:v>5188.0801584101318</c:v>
                </c:pt>
                <c:pt idx="12">
                  <c:v>6277.8040000000001</c:v>
                </c:pt>
                <c:pt idx="13">
                  <c:v>7658.0061386718753</c:v>
                </c:pt>
                <c:pt idx="14">
                  <c:v>8282.6947999999993</c:v>
                </c:pt>
                <c:pt idx="15">
                  <c:v>8297.9465099099998</c:v>
                </c:pt>
                <c:pt idx="16">
                  <c:v>8983.9212993299989</c:v>
                </c:pt>
                <c:pt idx="17">
                  <c:v>9047.9758719599995</c:v>
                </c:pt>
                <c:pt idx="18">
                  <c:v>9352.9622704499998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41889280"/>
        <c:axId val="241890816"/>
      </c:barChart>
      <c:catAx>
        <c:axId val="2418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890816"/>
        <c:crosses val="autoZero"/>
        <c:auto val="1"/>
        <c:lblAlgn val="ctr"/>
        <c:lblOffset val="100"/>
        <c:noMultiLvlLbl val="0"/>
      </c:catAx>
      <c:valAx>
        <c:axId val="241890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41889280"/>
        <c:crosses val="autoZero"/>
        <c:crossBetween val="between"/>
      </c:valAx>
    </c:plotArea>
    <c:legend>
      <c:legendPos val="b"/>
      <c:layout/>
      <c:overlay val="0"/>
      <c:spPr>
        <a:ln w="19050"/>
      </c:spPr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 w="19050"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preço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dessaz!$W$3:$W$72</c:f>
              <c:numCache>
                <c:formatCode>#.##00</c:formatCode>
                <c:ptCount val="70"/>
                <c:pt idx="0">
                  <c:v>104.89333333333333</c:v>
                </c:pt>
                <c:pt idx="1">
                  <c:v>100.00333333333333</c:v>
                </c:pt>
                <c:pt idx="2">
                  <c:v>97.266666666666652</c:v>
                </c:pt>
                <c:pt idx="3">
                  <c:v>94.196666666666673</c:v>
                </c:pt>
                <c:pt idx="4">
                  <c:v>94.413333333333341</c:v>
                </c:pt>
                <c:pt idx="5">
                  <c:v>93.323333333333338</c:v>
                </c:pt>
                <c:pt idx="6">
                  <c:v>92.14666666666669</c:v>
                </c:pt>
                <c:pt idx="7">
                  <c:v>92.303333333333342</c:v>
                </c:pt>
                <c:pt idx="8">
                  <c:v>91.029999999999987</c:v>
                </c:pt>
                <c:pt idx="9">
                  <c:v>88.436666666666667</c:v>
                </c:pt>
                <c:pt idx="10">
                  <c:v>86.490000000000009</c:v>
                </c:pt>
                <c:pt idx="11">
                  <c:v>88.149999999999991</c:v>
                </c:pt>
                <c:pt idx="12">
                  <c:v>91.066666666666663</c:v>
                </c:pt>
                <c:pt idx="13">
                  <c:v>88.373333333333335</c:v>
                </c:pt>
                <c:pt idx="14">
                  <c:v>84.436666666666667</c:v>
                </c:pt>
                <c:pt idx="15">
                  <c:v>85.163333333333341</c:v>
                </c:pt>
                <c:pt idx="16">
                  <c:v>83.21</c:v>
                </c:pt>
                <c:pt idx="17">
                  <c:v>81.56</c:v>
                </c:pt>
                <c:pt idx="18">
                  <c:v>80.11</c:v>
                </c:pt>
                <c:pt idx="19">
                  <c:v>81.150000000000006</c:v>
                </c:pt>
                <c:pt idx="20">
                  <c:v>81.806666666666672</c:v>
                </c:pt>
                <c:pt idx="21">
                  <c:v>80.286666666666676</c:v>
                </c:pt>
                <c:pt idx="22">
                  <c:v>79.900000000000006</c:v>
                </c:pt>
                <c:pt idx="23">
                  <c:v>79.040000000000006</c:v>
                </c:pt>
                <c:pt idx="24">
                  <c:v>77.740000000000009</c:v>
                </c:pt>
                <c:pt idx="25">
                  <c:v>76.973333333333343</c:v>
                </c:pt>
                <c:pt idx="26">
                  <c:v>79.233333333333334</c:v>
                </c:pt>
                <c:pt idx="27">
                  <c:v>81.239999999999995</c:v>
                </c:pt>
                <c:pt idx="28">
                  <c:v>82.18</c:v>
                </c:pt>
                <c:pt idx="29">
                  <c:v>82.31</c:v>
                </c:pt>
                <c:pt idx="30">
                  <c:v>81.966666666666669</c:v>
                </c:pt>
                <c:pt idx="31">
                  <c:v>84.163333333333341</c:v>
                </c:pt>
                <c:pt idx="32">
                  <c:v>85.75333333333333</c:v>
                </c:pt>
                <c:pt idx="33">
                  <c:v>89.946666666666673</c:v>
                </c:pt>
                <c:pt idx="34">
                  <c:v>91.826666666666668</c:v>
                </c:pt>
                <c:pt idx="35">
                  <c:v>93.013333333333321</c:v>
                </c:pt>
                <c:pt idx="36">
                  <c:v>94.873333333333335</c:v>
                </c:pt>
                <c:pt idx="37">
                  <c:v>97.04</c:v>
                </c:pt>
                <c:pt idx="38">
                  <c:v>97.139999999999986</c:v>
                </c:pt>
                <c:pt idx="39">
                  <c:v>98.11666666666666</c:v>
                </c:pt>
                <c:pt idx="40">
                  <c:v>98.136666666666656</c:v>
                </c:pt>
                <c:pt idx="41">
                  <c:v>100.72333333333334</c:v>
                </c:pt>
                <c:pt idx="42">
                  <c:v>100.02666666666669</c:v>
                </c:pt>
                <c:pt idx="43">
                  <c:v>101.11333333333333</c:v>
                </c:pt>
                <c:pt idx="44">
                  <c:v>102.67666666666666</c:v>
                </c:pt>
                <c:pt idx="45">
                  <c:v>107.06333333333333</c:v>
                </c:pt>
                <c:pt idx="46">
                  <c:v>111.48666666666668</c:v>
                </c:pt>
                <c:pt idx="47">
                  <c:v>112.87666666666667</c:v>
                </c:pt>
                <c:pt idx="48">
                  <c:v>119.54</c:v>
                </c:pt>
                <c:pt idx="49">
                  <c:v>129.37333333333333</c:v>
                </c:pt>
                <c:pt idx="50">
                  <c:v>136.95333333333335</c:v>
                </c:pt>
                <c:pt idx="51">
                  <c:v>135.00666666666669</c:v>
                </c:pt>
                <c:pt idx="52">
                  <c:v>127.41000000000001</c:v>
                </c:pt>
                <c:pt idx="53">
                  <c:v>120.97333333333334</c:v>
                </c:pt>
                <c:pt idx="54">
                  <c:v>120.94666666666667</c:v>
                </c:pt>
                <c:pt idx="55">
                  <c:v>119.47000000000001</c:v>
                </c:pt>
                <c:pt idx="56">
                  <c:v>119.88</c:v>
                </c:pt>
                <c:pt idx="57">
                  <c:v>122.87333333333333</c:v>
                </c:pt>
                <c:pt idx="58">
                  <c:v>124.21666666666665</c:v>
                </c:pt>
                <c:pt idx="59">
                  <c:v>125.22333333333331</c:v>
                </c:pt>
                <c:pt idx="60">
                  <c:v>132.07666666666668</c:v>
                </c:pt>
                <c:pt idx="61">
                  <c:v>140.93666666666667</c:v>
                </c:pt>
                <c:pt idx="62">
                  <c:v>141.81666666666666</c:v>
                </c:pt>
                <c:pt idx="63">
                  <c:v>140.20000000000002</c:v>
                </c:pt>
                <c:pt idx="64">
                  <c:v>138.48333333333332</c:v>
                </c:pt>
                <c:pt idx="65">
                  <c:v>139.86666666666667</c:v>
                </c:pt>
                <c:pt idx="66">
                  <c:v>137.58666666666667</c:v>
                </c:pt>
                <c:pt idx="67">
                  <c:v>136.42999999999998</c:v>
                </c:pt>
                <c:pt idx="68">
                  <c:v>136.48666666666665</c:v>
                </c:pt>
                <c:pt idx="69">
                  <c:v>137.83333333333334</c:v>
                </c:pt>
              </c:numCache>
            </c:numRef>
          </c:val>
          <c:smooth val="0"/>
        </c:ser>
        <c:ser>
          <c:idx val="1"/>
          <c:order val="1"/>
          <c:tx>
            <c:v>quantum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dessaz!$X$3:$X$72</c:f>
              <c:numCache>
                <c:formatCode>#.##00</c:formatCode>
                <c:ptCount val="70"/>
                <c:pt idx="0">
                  <c:v>41.976666666666659</c:v>
                </c:pt>
                <c:pt idx="1">
                  <c:v>48.476666666666667</c:v>
                </c:pt>
                <c:pt idx="2">
                  <c:v>57.54</c:v>
                </c:pt>
                <c:pt idx="3">
                  <c:v>60.806666666666672</c:v>
                </c:pt>
                <c:pt idx="4">
                  <c:v>47.963333333333331</c:v>
                </c:pt>
                <c:pt idx="5">
                  <c:v>63.22</c:v>
                </c:pt>
                <c:pt idx="6">
                  <c:v>70.736666666666665</c:v>
                </c:pt>
                <c:pt idx="7">
                  <c:v>63.073333333333345</c:v>
                </c:pt>
                <c:pt idx="8">
                  <c:v>59.316666666666663</c:v>
                </c:pt>
                <c:pt idx="9">
                  <c:v>63.323333333333331</c:v>
                </c:pt>
                <c:pt idx="10">
                  <c:v>70.933333333333337</c:v>
                </c:pt>
                <c:pt idx="11">
                  <c:v>63.683333333333337</c:v>
                </c:pt>
                <c:pt idx="12">
                  <c:v>48.983333333333327</c:v>
                </c:pt>
                <c:pt idx="13">
                  <c:v>54.410000000000004</c:v>
                </c:pt>
                <c:pt idx="14">
                  <c:v>66.483333333333334</c:v>
                </c:pt>
                <c:pt idx="15">
                  <c:v>65.90333333333335</c:v>
                </c:pt>
                <c:pt idx="16">
                  <c:v>63.733333333333327</c:v>
                </c:pt>
                <c:pt idx="17">
                  <c:v>70.766666666666666</c:v>
                </c:pt>
                <c:pt idx="18">
                  <c:v>82.42</c:v>
                </c:pt>
                <c:pt idx="19">
                  <c:v>77.100000000000009</c:v>
                </c:pt>
                <c:pt idx="20">
                  <c:v>75.070000000000007</c:v>
                </c:pt>
                <c:pt idx="21">
                  <c:v>77.59</c:v>
                </c:pt>
                <c:pt idx="22">
                  <c:v>77.096666666666664</c:v>
                </c:pt>
                <c:pt idx="23">
                  <c:v>63.216666666666669</c:v>
                </c:pt>
                <c:pt idx="24">
                  <c:v>60.856666666666662</c:v>
                </c:pt>
                <c:pt idx="25">
                  <c:v>63.766666666666659</c:v>
                </c:pt>
                <c:pt idx="26">
                  <c:v>72.903333333333322</c:v>
                </c:pt>
                <c:pt idx="27">
                  <c:v>61.45333333333334</c:v>
                </c:pt>
                <c:pt idx="28">
                  <c:v>61.766666666666673</c:v>
                </c:pt>
                <c:pt idx="29">
                  <c:v>65.339999999999989</c:v>
                </c:pt>
                <c:pt idx="30">
                  <c:v>70.603333333333339</c:v>
                </c:pt>
                <c:pt idx="31">
                  <c:v>71.763333333333335</c:v>
                </c:pt>
                <c:pt idx="32">
                  <c:v>75.126666666666665</c:v>
                </c:pt>
                <c:pt idx="33">
                  <c:v>77.226666666666674</c:v>
                </c:pt>
                <c:pt idx="34">
                  <c:v>88.7</c:v>
                </c:pt>
                <c:pt idx="35">
                  <c:v>85.490000000000009</c:v>
                </c:pt>
                <c:pt idx="36">
                  <c:v>79.296666666666681</c:v>
                </c:pt>
                <c:pt idx="37">
                  <c:v>84.656666666666652</c:v>
                </c:pt>
                <c:pt idx="38">
                  <c:v>93.766666666666652</c:v>
                </c:pt>
                <c:pt idx="39">
                  <c:v>88.143333333333331</c:v>
                </c:pt>
                <c:pt idx="40">
                  <c:v>92.143333333333331</c:v>
                </c:pt>
                <c:pt idx="41">
                  <c:v>91.566666666666677</c:v>
                </c:pt>
                <c:pt idx="42">
                  <c:v>111.06666666666668</c:v>
                </c:pt>
                <c:pt idx="43">
                  <c:v>105.22000000000001</c:v>
                </c:pt>
                <c:pt idx="44">
                  <c:v>109.24666666666667</c:v>
                </c:pt>
                <c:pt idx="45">
                  <c:v>112.68333333333334</c:v>
                </c:pt>
                <c:pt idx="46">
                  <c:v>127.12666666666667</c:v>
                </c:pt>
                <c:pt idx="47">
                  <c:v>129.52666666666667</c:v>
                </c:pt>
                <c:pt idx="48">
                  <c:v>130.88</c:v>
                </c:pt>
                <c:pt idx="49">
                  <c:v>141.41</c:v>
                </c:pt>
                <c:pt idx="50">
                  <c:v>159.45666666666668</c:v>
                </c:pt>
                <c:pt idx="51">
                  <c:v>132.78333333333333</c:v>
                </c:pt>
                <c:pt idx="52">
                  <c:v>92.69</c:v>
                </c:pt>
                <c:pt idx="53">
                  <c:v>93.293333333333337</c:v>
                </c:pt>
                <c:pt idx="54">
                  <c:v>119.89</c:v>
                </c:pt>
                <c:pt idx="55">
                  <c:v>126.97999999999998</c:v>
                </c:pt>
                <c:pt idx="56">
                  <c:v>134.30333333333331</c:v>
                </c:pt>
                <c:pt idx="57">
                  <c:v>142.94999999999999</c:v>
                </c:pt>
                <c:pt idx="58">
                  <c:v>167.26666666666668</c:v>
                </c:pt>
                <c:pt idx="59">
                  <c:v>159.95333333333332</c:v>
                </c:pt>
                <c:pt idx="60">
                  <c:v>149.47</c:v>
                </c:pt>
                <c:pt idx="61">
                  <c:v>159.37</c:v>
                </c:pt>
                <c:pt idx="62">
                  <c:v>176.74666666666667</c:v>
                </c:pt>
                <c:pt idx="63">
                  <c:v>157.91333333333333</c:v>
                </c:pt>
                <c:pt idx="64">
                  <c:v>148.47333333333333</c:v>
                </c:pt>
                <c:pt idx="65">
                  <c:v>151.55666666666664</c:v>
                </c:pt>
                <c:pt idx="66">
                  <c:v>170.29666666666665</c:v>
                </c:pt>
                <c:pt idx="67">
                  <c:v>164.58</c:v>
                </c:pt>
                <c:pt idx="68">
                  <c:v>156.07</c:v>
                </c:pt>
                <c:pt idx="69">
                  <c:v>173.04666666666665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271936"/>
        <c:axId val="285273472"/>
      </c:lineChart>
      <c:catAx>
        <c:axId val="2852719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5273472"/>
        <c:crosses val="autoZero"/>
        <c:auto val="1"/>
        <c:lblAlgn val="ctr"/>
        <c:lblOffset val="100"/>
        <c:noMultiLvlLbl val="0"/>
      </c:catAx>
      <c:valAx>
        <c:axId val="285273472"/>
        <c:scaling>
          <c:orientation val="minMax"/>
          <c:max val="180"/>
          <c:min val="40"/>
        </c:scaling>
        <c:delete val="1"/>
        <c:axPos val="l"/>
        <c:numFmt formatCode="#.##00" sourceLinked="1"/>
        <c:majorTickMark val="out"/>
        <c:minorTickMark val="none"/>
        <c:tickLblPos val="nextTo"/>
        <c:crossAx val="28527193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5'!$C$3</c:f>
              <c:strCache>
                <c:ptCount val="1"/>
                <c:pt idx="0">
                  <c:v>CNT</c:v>
                </c:pt>
              </c:strCache>
            </c:strRef>
          </c:tx>
          <c:marker>
            <c:symbol val="none"/>
          </c:marker>
          <c:cat>
            <c:strRef>
              <c:f>'Gráfico 5'!$B$4:$B$75</c:f>
              <c:strCache>
                <c:ptCount val="72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  <c:pt idx="70">
                  <c:v>2013.III</c:v>
                </c:pt>
                <c:pt idx="71">
                  <c:v>2013.IV</c:v>
                </c:pt>
              </c:strCache>
            </c:strRef>
          </c:cat>
          <c:val>
            <c:numRef>
              <c:f>'Gráfico 5'!$C$4:$C$75</c:f>
              <c:numCache>
                <c:formatCode>#,##0</c:formatCode>
                <c:ptCount val="72"/>
                <c:pt idx="0">
                  <c:v>13702.656000000001</c:v>
                </c:pt>
                <c:pt idx="1">
                  <c:v>16204.897999999999</c:v>
                </c:pt>
                <c:pt idx="2">
                  <c:v>19411.614000000001</c:v>
                </c:pt>
                <c:pt idx="3">
                  <c:v>21286.826000000001</c:v>
                </c:pt>
                <c:pt idx="4">
                  <c:v>17933.059000000001</c:v>
                </c:pt>
                <c:pt idx="5">
                  <c:v>20935.514999999999</c:v>
                </c:pt>
                <c:pt idx="6">
                  <c:v>23347.996999999999</c:v>
                </c:pt>
                <c:pt idx="7">
                  <c:v>22497.797999999999</c:v>
                </c:pt>
                <c:pt idx="8">
                  <c:v>20140.311000000002</c:v>
                </c:pt>
                <c:pt idx="9">
                  <c:v>21236.18</c:v>
                </c:pt>
                <c:pt idx="10">
                  <c:v>23528.760999999999</c:v>
                </c:pt>
                <c:pt idx="11">
                  <c:v>22565.937000000002</c:v>
                </c:pt>
                <c:pt idx="12">
                  <c:v>23980.202000000001</c:v>
                </c:pt>
                <c:pt idx="13">
                  <c:v>26905.947</c:v>
                </c:pt>
                <c:pt idx="14">
                  <c:v>30583.742999999999</c:v>
                </c:pt>
                <c:pt idx="15">
                  <c:v>33721.311000000002</c:v>
                </c:pt>
                <c:pt idx="16">
                  <c:v>28825.154999999999</c:v>
                </c:pt>
                <c:pt idx="17">
                  <c:v>32418.739000000001</c:v>
                </c:pt>
                <c:pt idx="18">
                  <c:v>37242.404999999999</c:v>
                </c:pt>
                <c:pt idx="19">
                  <c:v>40005.701000000001</c:v>
                </c:pt>
                <c:pt idx="20">
                  <c:v>39259.538</c:v>
                </c:pt>
                <c:pt idx="21">
                  <c:v>44539.83</c:v>
                </c:pt>
                <c:pt idx="22">
                  <c:v>47294.177000000003</c:v>
                </c:pt>
                <c:pt idx="23">
                  <c:v>44654.453999999998</c:v>
                </c:pt>
                <c:pt idx="24">
                  <c:v>36158.019999999997</c:v>
                </c:pt>
                <c:pt idx="25">
                  <c:v>39417.612000000001</c:v>
                </c:pt>
                <c:pt idx="26">
                  <c:v>52408.11</c:v>
                </c:pt>
                <c:pt idx="27">
                  <c:v>57970.258000000002</c:v>
                </c:pt>
                <c:pt idx="28">
                  <c:v>53494.911999999997</c:v>
                </c:pt>
                <c:pt idx="29">
                  <c:v>48383.196000000004</c:v>
                </c:pt>
                <c:pt idx="30">
                  <c:v>50147.232000000004</c:v>
                </c:pt>
                <c:pt idx="31">
                  <c:v>53246.659</c:v>
                </c:pt>
                <c:pt idx="32">
                  <c:v>51732.184000000001</c:v>
                </c:pt>
                <c:pt idx="33">
                  <c:v>60129.601999999999</c:v>
                </c:pt>
                <c:pt idx="34">
                  <c:v>65716.048999999999</c:v>
                </c:pt>
                <c:pt idx="35">
                  <c:v>66044.164999999994</c:v>
                </c:pt>
                <c:pt idx="36">
                  <c:v>59234.258000000002</c:v>
                </c:pt>
                <c:pt idx="37">
                  <c:v>62456.286</c:v>
                </c:pt>
                <c:pt idx="38">
                  <c:v>63681.93</c:v>
                </c:pt>
                <c:pt idx="39">
                  <c:v>61989.525999999998</c:v>
                </c:pt>
                <c:pt idx="40">
                  <c:v>60746.544000000002</c:v>
                </c:pt>
                <c:pt idx="41">
                  <c:v>64485.93</c:v>
                </c:pt>
                <c:pt idx="42">
                  <c:v>73958.557000000001</c:v>
                </c:pt>
                <c:pt idx="43">
                  <c:v>72487.97</c:v>
                </c:pt>
                <c:pt idx="44">
                  <c:v>73569.047999999995</c:v>
                </c:pt>
                <c:pt idx="45">
                  <c:v>75062.597999999998</c:v>
                </c:pt>
                <c:pt idx="46">
                  <c:v>83205.308999999994</c:v>
                </c:pt>
                <c:pt idx="47">
                  <c:v>83380.044999999998</c:v>
                </c:pt>
                <c:pt idx="48">
                  <c:v>82577.801999999996</c:v>
                </c:pt>
                <c:pt idx="49">
                  <c:v>94442.429000000004</c:v>
                </c:pt>
                <c:pt idx="50">
                  <c:v>109433.272</c:v>
                </c:pt>
                <c:pt idx="51">
                  <c:v>122080.497</c:v>
                </c:pt>
                <c:pt idx="52">
                  <c:v>90127.298999999999</c:v>
                </c:pt>
                <c:pt idx="53">
                  <c:v>85552.695999999996</c:v>
                </c:pt>
                <c:pt idx="54">
                  <c:v>92271.239000000001</c:v>
                </c:pt>
                <c:pt idx="55">
                  <c:v>92895.764999999999</c:v>
                </c:pt>
                <c:pt idx="56">
                  <c:v>98497.39</c:v>
                </c:pt>
                <c:pt idx="57">
                  <c:v>107945.45</c:v>
                </c:pt>
                <c:pt idx="58">
                  <c:v>122942.409</c:v>
                </c:pt>
                <c:pt idx="59">
                  <c:v>119366.299</c:v>
                </c:pt>
                <c:pt idx="60">
                  <c:v>112771.595</c:v>
                </c:pt>
                <c:pt idx="61">
                  <c:v>126728.584</c:v>
                </c:pt>
                <c:pt idx="62">
                  <c:v>136887.08858421273</c:v>
                </c:pt>
                <c:pt idx="63">
                  <c:v>146566.18761885958</c:v>
                </c:pt>
                <c:pt idx="64">
                  <c:v>132900.55100000001</c:v>
                </c:pt>
                <c:pt idx="65">
                  <c:v>156009.13</c:v>
                </c:pt>
                <c:pt idx="66">
                  <c:v>156581.96799999999</c:v>
                </c:pt>
                <c:pt idx="67">
                  <c:v>170882.24799999999</c:v>
                </c:pt>
                <c:pt idx="68">
                  <c:v>159700.769</c:v>
                </c:pt>
                <c:pt idx="69">
                  <c:v>176383.15100000001</c:v>
                </c:pt>
                <c:pt idx="70">
                  <c:v>197156.66500000001</c:v>
                </c:pt>
                <c:pt idx="71">
                  <c:v>195546.66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5'!$D$3</c:f>
              <c:strCache>
                <c:ptCount val="1"/>
                <c:pt idx="0">
                  <c:v>FUNCEX+BP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'Gráfico 5'!$B$4:$B$75</c:f>
              <c:strCache>
                <c:ptCount val="72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  <c:pt idx="70">
                  <c:v>2013.III</c:v>
                </c:pt>
                <c:pt idx="71">
                  <c:v>2013.IV</c:v>
                </c:pt>
              </c:strCache>
            </c:strRef>
          </c:cat>
          <c:val>
            <c:numRef>
              <c:f>'Gráfico 5'!$D$4:$D$75</c:f>
              <c:numCache>
                <c:formatCode>#,##0</c:formatCode>
                <c:ptCount val="72"/>
                <c:pt idx="0">
                  <c:v>13242.201216585529</c:v>
                </c:pt>
                <c:pt idx="1">
                  <c:v>15509.853305339446</c:v>
                </c:pt>
                <c:pt idx="2">
                  <c:v>18287.450292803485</c:v>
                </c:pt>
                <c:pt idx="3">
                  <c:v>20522.783719547289</c:v>
                </c:pt>
                <c:pt idx="4">
                  <c:v>15913.024212014167</c:v>
                </c:pt>
                <c:pt idx="5">
                  <c:v>21024.862703847328</c:v>
                </c:pt>
                <c:pt idx="6">
                  <c:v>23150.73910331291</c:v>
                </c:pt>
                <c:pt idx="7">
                  <c:v>23471.807116841981</c:v>
                </c:pt>
                <c:pt idx="8">
                  <c:v>20276.924563135202</c:v>
                </c:pt>
                <c:pt idx="9">
                  <c:v>20915.969038189174</c:v>
                </c:pt>
                <c:pt idx="10">
                  <c:v>23664.773040672429</c:v>
                </c:pt>
                <c:pt idx="11">
                  <c:v>23055.756215299756</c:v>
                </c:pt>
                <c:pt idx="12">
                  <c:v>24434.677406163588</c:v>
                </c:pt>
                <c:pt idx="13">
                  <c:v>26748.816758755554</c:v>
                </c:pt>
                <c:pt idx="14">
                  <c:v>30527.564413219985</c:v>
                </c:pt>
                <c:pt idx="15">
                  <c:v>33714.188838005779</c:v>
                </c:pt>
                <c:pt idx="16">
                  <c:v>27539.127635969471</c:v>
                </c:pt>
                <c:pt idx="17">
                  <c:v>31153.41595651786</c:v>
                </c:pt>
                <c:pt idx="18">
                  <c:v>35919.48165903824</c:v>
                </c:pt>
                <c:pt idx="19">
                  <c:v>38387.585502292626</c:v>
                </c:pt>
                <c:pt idx="20">
                  <c:v>37958.687196814717</c:v>
                </c:pt>
                <c:pt idx="21">
                  <c:v>43556.380143734321</c:v>
                </c:pt>
                <c:pt idx="22">
                  <c:v>46064.43035586628</c:v>
                </c:pt>
                <c:pt idx="23">
                  <c:v>42793.022397691355</c:v>
                </c:pt>
                <c:pt idx="24">
                  <c:v>34621.146004794762</c:v>
                </c:pt>
                <c:pt idx="25">
                  <c:v>38176.951691192531</c:v>
                </c:pt>
                <c:pt idx="26">
                  <c:v>52126.823861921468</c:v>
                </c:pt>
                <c:pt idx="27">
                  <c:v>55652.633154792238</c:v>
                </c:pt>
                <c:pt idx="28">
                  <c:v>51079.384206221439</c:v>
                </c:pt>
                <c:pt idx="29">
                  <c:v>45441.982876261143</c:v>
                </c:pt>
                <c:pt idx="30">
                  <c:v>47839.299732888401</c:v>
                </c:pt>
                <c:pt idx="31">
                  <c:v>50911.779093767545</c:v>
                </c:pt>
                <c:pt idx="32">
                  <c:v>49433.959190173926</c:v>
                </c:pt>
                <c:pt idx="33">
                  <c:v>58209.685397528359</c:v>
                </c:pt>
                <c:pt idx="34">
                  <c:v>63074.796727776578</c:v>
                </c:pt>
                <c:pt idx="35">
                  <c:v>63304.633621580506</c:v>
                </c:pt>
                <c:pt idx="36">
                  <c:v>56730.923439520557</c:v>
                </c:pt>
                <c:pt idx="37">
                  <c:v>58995.148336170969</c:v>
                </c:pt>
                <c:pt idx="38">
                  <c:v>61307.529909286677</c:v>
                </c:pt>
                <c:pt idx="39">
                  <c:v>60074.604290597141</c:v>
                </c:pt>
                <c:pt idx="40">
                  <c:v>58386.861460172076</c:v>
                </c:pt>
                <c:pt idx="41">
                  <c:v>61755.440018748122</c:v>
                </c:pt>
                <c:pt idx="42">
                  <c:v>71482.144531314567</c:v>
                </c:pt>
                <c:pt idx="43">
                  <c:v>70288.165695321528</c:v>
                </c:pt>
                <c:pt idx="44">
                  <c:v>71215.564815619349</c:v>
                </c:pt>
                <c:pt idx="45">
                  <c:v>71112.988677257017</c:v>
                </c:pt>
                <c:pt idx="46">
                  <c:v>81256.686258058719</c:v>
                </c:pt>
                <c:pt idx="47">
                  <c:v>81552.919953929057</c:v>
                </c:pt>
                <c:pt idx="48">
                  <c:v>80751.017450768049</c:v>
                </c:pt>
                <c:pt idx="49">
                  <c:v>91212.090602143144</c:v>
                </c:pt>
                <c:pt idx="50">
                  <c:v>108189.58290329811</c:v>
                </c:pt>
                <c:pt idx="51">
                  <c:v>121542.67609630506</c:v>
                </c:pt>
                <c:pt idx="52">
                  <c:v>87329.425275803136</c:v>
                </c:pt>
                <c:pt idx="53">
                  <c:v>80902.871046127839</c:v>
                </c:pt>
                <c:pt idx="54">
                  <c:v>87387.269580131688</c:v>
                </c:pt>
                <c:pt idx="55">
                  <c:v>88530.336507209839</c:v>
                </c:pt>
                <c:pt idx="56">
                  <c:v>93700.205907083146</c:v>
                </c:pt>
                <c:pt idx="57">
                  <c:v>103175.89644007204</c:v>
                </c:pt>
                <c:pt idx="58">
                  <c:v>117251.67547714987</c:v>
                </c:pt>
                <c:pt idx="59">
                  <c:v>114546.94047782104</c:v>
                </c:pt>
                <c:pt idx="60">
                  <c:v>108263.47132464696</c:v>
                </c:pt>
                <c:pt idx="61">
                  <c:v>122140.26479934824</c:v>
                </c:pt>
                <c:pt idx="62">
                  <c:v>133293.81242736467</c:v>
                </c:pt>
                <c:pt idx="63">
                  <c:v>142850.59990604848</c:v>
                </c:pt>
                <c:pt idx="64">
                  <c:v>127474.72580782349</c:v>
                </c:pt>
                <c:pt idx="65">
                  <c:v>152493.50894229053</c:v>
                </c:pt>
                <c:pt idx="66">
                  <c:v>150723.73457421362</c:v>
                </c:pt>
                <c:pt idx="67">
                  <c:v>164760.35230676716</c:v>
                </c:pt>
                <c:pt idx="68">
                  <c:v>152633.51455772301</c:v>
                </c:pt>
                <c:pt idx="69">
                  <c:v>171079.55225747032</c:v>
                </c:pt>
                <c:pt idx="70">
                  <c:v>191332.94827361743</c:v>
                </c:pt>
                <c:pt idx="71">
                  <c:v>189219.48415984283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504384"/>
        <c:axId val="383505920"/>
      </c:lineChart>
      <c:catAx>
        <c:axId val="383504384"/>
        <c:scaling>
          <c:orientation val="minMax"/>
        </c:scaling>
        <c:delete val="0"/>
        <c:axPos val="b"/>
        <c:majorTickMark val="out"/>
        <c:minorTickMark val="none"/>
        <c:tickLblPos val="nextTo"/>
        <c:crossAx val="383505920"/>
        <c:crosses val="autoZero"/>
        <c:auto val="1"/>
        <c:lblAlgn val="ctr"/>
        <c:lblOffset val="100"/>
        <c:noMultiLvlLbl val="0"/>
      </c:catAx>
      <c:valAx>
        <c:axId val="3835059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835043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.46487495369385134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 sz="1400" b="0"/>
                    <a:t>R$ Milhões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 w="1905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'CNTxFuncex(r)'!$C$3</c:f>
              <c:strCache>
                <c:ptCount val="1"/>
                <c:pt idx="0">
                  <c:v>CNT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'CNTxFuncex(r)'!$A$5:$A$76</c:f>
              <c:strCache>
                <c:ptCount val="72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  <c:pt idx="70">
                  <c:v>2013.III</c:v>
                </c:pt>
                <c:pt idx="71">
                  <c:v>2013.IV</c:v>
                </c:pt>
              </c:strCache>
            </c:strRef>
          </c:cat>
          <c:val>
            <c:numRef>
              <c:f>'CNTxFuncex(r)'!$C$4:$C$75</c:f>
              <c:numCache>
                <c:formatCode>#.##00</c:formatCode>
                <c:ptCount val="72"/>
                <c:pt idx="2" formatCode="0%">
                  <c:v>0.19652862982304864</c:v>
                </c:pt>
                <c:pt idx="3" formatCode="0%">
                  <c:v>0.16535474042608489</c:v>
                </c:pt>
                <c:pt idx="4" formatCode="0%">
                  <c:v>0.11558943929391319</c:v>
                </c:pt>
                <c:pt idx="5" formatCode="0%">
                  <c:v>-0.18011710273218062</c:v>
                </c:pt>
                <c:pt idx="6" formatCode="0%">
                  <c:v>0.16163554531598345</c:v>
                </c:pt>
                <c:pt idx="7" formatCode="0%">
                  <c:v>9.0702990016746643E-2</c:v>
                </c:pt>
                <c:pt idx="8" formatCode="0%">
                  <c:v>-5.6362312156750805E-2</c:v>
                </c:pt>
                <c:pt idx="9" formatCode="0%">
                  <c:v>-9.7662432047182612E-2</c:v>
                </c:pt>
                <c:pt idx="10" formatCode="0%">
                  <c:v>5.2772011604689917E-2</c:v>
                </c:pt>
                <c:pt idx="11" formatCode="0%">
                  <c:v>9.2255544919027432E-2</c:v>
                </c:pt>
                <c:pt idx="12" formatCode="0%">
                  <c:v>-5.9725277916628516E-2</c:v>
                </c:pt>
                <c:pt idx="13" formatCode="0%">
                  <c:v>-0.2411768792469533</c:v>
                </c:pt>
                <c:pt idx="14" formatCode="0%">
                  <c:v>9.0041261173744669E-2</c:v>
                </c:pt>
                <c:pt idx="15" formatCode="0%">
                  <c:v>4.4413567425264366E-2</c:v>
                </c:pt>
                <c:pt idx="16" formatCode="0%">
                  <c:v>5.8247980063348193E-2</c:v>
                </c:pt>
                <c:pt idx="17" formatCode="0%">
                  <c:v>-0.13205215615122434</c:v>
                </c:pt>
                <c:pt idx="18" formatCode="0%">
                  <c:v>0.12338716085655244</c:v>
                </c:pt>
                <c:pt idx="19" formatCode="0%">
                  <c:v>0.14139598333406944</c:v>
                </c:pt>
                <c:pt idx="20" formatCode="0%">
                  <c:v>7.4824033993516892E-3</c:v>
                </c:pt>
                <c:pt idx="21" formatCode="0%">
                  <c:v>-5.6591257719058263E-2</c:v>
                </c:pt>
                <c:pt idx="22" formatCode="0%">
                  <c:v>1.5470081871046926E-2</c:v>
                </c:pt>
                <c:pt idx="23" formatCode="0%">
                  <c:v>-3.7408639467202076E-2</c:v>
                </c:pt>
                <c:pt idx="24" formatCode="0%">
                  <c:v>-5.8961195226542418E-2</c:v>
                </c:pt>
                <c:pt idx="25" formatCode="0%">
                  <c:v>-0.10473948269586608</c:v>
                </c:pt>
                <c:pt idx="26" formatCode="0%">
                  <c:v>5.1761461581006696E-2</c:v>
                </c:pt>
                <c:pt idx="27" formatCode="0%">
                  <c:v>5.4278145691959878E-2</c:v>
                </c:pt>
                <c:pt idx="28" formatCode="0%">
                  <c:v>-7.1866278842821818E-2</c:v>
                </c:pt>
                <c:pt idx="29" formatCode="0%">
                  <c:v>-7.9476736859137698E-2</c:v>
                </c:pt>
                <c:pt idx="30" formatCode="0%">
                  <c:v>4.7343617617774836E-2</c:v>
                </c:pt>
                <c:pt idx="31" formatCode="0%">
                  <c:v>5.865899701381494E-2</c:v>
                </c:pt>
                <c:pt idx="32" formatCode="0%">
                  <c:v>7.7614513688987863E-2</c:v>
                </c:pt>
                <c:pt idx="33" formatCode="0%">
                  <c:v>-6.4223057973601616E-2</c:v>
                </c:pt>
                <c:pt idx="34" formatCode="0%">
                  <c:v>8.0352533547433325E-2</c:v>
                </c:pt>
                <c:pt idx="35" formatCode="0%">
                  <c:v>7.147976300202874E-2</c:v>
                </c:pt>
                <c:pt idx="36" formatCode="0%">
                  <c:v>1.1618590189748312E-2</c:v>
                </c:pt>
                <c:pt idx="37" formatCode="0%">
                  <c:v>-5.1784766203125776E-2</c:v>
                </c:pt>
                <c:pt idx="38" formatCode="0%">
                  <c:v>6.5403376259383972E-2</c:v>
                </c:pt>
                <c:pt idx="39" formatCode="0%">
                  <c:v>5.9863383344049392E-2</c:v>
                </c:pt>
                <c:pt idx="40" formatCode="0%">
                  <c:v>-1.479927566373529E-2</c:v>
                </c:pt>
                <c:pt idx="41" formatCode="0%">
                  <c:v>3.6554834968279604E-2</c:v>
                </c:pt>
                <c:pt idx="42" formatCode="0%">
                  <c:v>5.0502076638467397E-2</c:v>
                </c:pt>
                <c:pt idx="43" formatCode="0%">
                  <c:v>0.12844806905373241</c:v>
                </c:pt>
                <c:pt idx="44" formatCode="0%">
                  <c:v>2.3266782224857785E-3</c:v>
                </c:pt>
                <c:pt idx="45" formatCode="0%">
                  <c:v>1.1372914596488926E-2</c:v>
                </c:pt>
                <c:pt idx="46" formatCode="0%">
                  <c:v>3.3455970838345284E-2</c:v>
                </c:pt>
                <c:pt idx="47" formatCode="0%">
                  <c:v>0.14208245288149013</c:v>
                </c:pt>
                <c:pt idx="48" formatCode="0%">
                  <c:v>1.6278817717136018E-2</c:v>
                </c:pt>
                <c:pt idx="49" formatCode="0%">
                  <c:v>-4.6958832647700732E-2</c:v>
                </c:pt>
                <c:pt idx="50" formatCode="0%">
                  <c:v>0.10088532982156728</c:v>
                </c:pt>
                <c:pt idx="51" formatCode="0%">
                  <c:v>0.12013579673600505</c:v>
                </c:pt>
                <c:pt idx="52" formatCode="0%">
                  <c:v>-9.2340239019276238E-2</c:v>
                </c:pt>
                <c:pt idx="53" formatCode="0%">
                  <c:v>-0.23104919147954628</c:v>
                </c:pt>
                <c:pt idx="54" formatCode="0%">
                  <c:v>0.11211751159556238</c:v>
                </c:pt>
                <c:pt idx="55" formatCode="0%">
                  <c:v>0.14178255800916251</c:v>
                </c:pt>
                <c:pt idx="56" formatCode="0%">
                  <c:v>0.10191072682063851</c:v>
                </c:pt>
                <c:pt idx="57" formatCode="0%">
                  <c:v>4.9181667713611432E-3</c:v>
                </c:pt>
                <c:pt idx="58" formatCode="0%">
                  <c:v>9.6856101184397581E-2</c:v>
                </c:pt>
                <c:pt idx="59" formatCode="0%">
                  <c:v>0.15275874195948114</c:v>
                </c:pt>
                <c:pt idx="60" formatCode="0%">
                  <c:v>-5.4142208463493491E-3</c:v>
                </c:pt>
                <c:pt idx="61" formatCode="0%">
                  <c:v>-9.8527405962074543E-2</c:v>
                </c:pt>
                <c:pt idx="62" formatCode="0%">
                  <c:v>0.11055960057145353</c:v>
                </c:pt>
                <c:pt idx="63" formatCode="0%">
                  <c:v>6.3002247391710675E-2</c:v>
                </c:pt>
                <c:pt idx="64" formatCode="0%">
                  <c:v>-1.4140368676374138E-4</c:v>
                </c:pt>
                <c:pt idx="65" formatCode="0%">
                  <c:v>-9.9616956239114596E-2</c:v>
                </c:pt>
                <c:pt idx="66" formatCode="0%">
                  <c:v>6.0944480267557832E-2</c:v>
                </c:pt>
                <c:pt idx="67" formatCode="0%">
                  <c:v>-2.0506408888815608E-2</c:v>
                </c:pt>
                <c:pt idx="68" formatCode="0%">
                  <c:v>7.3637306856036755E-2</c:v>
                </c:pt>
                <c:pt idx="69" formatCode="0%">
                  <c:v>-3.6672972062554932E-2</c:v>
                </c:pt>
                <c:pt idx="70" formatCode="0%">
                  <c:v>6.3577896351706631E-2</c:v>
                </c:pt>
                <c:pt idx="71" formatCode="0%">
                  <c:v>3.3199292421756343E-2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'CNTxFuncex(r)'!$D$3</c:f>
              <c:strCache>
                <c:ptCount val="1"/>
                <c:pt idx="0">
                  <c:v>Total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'CNTxFuncex(r)'!$A$5:$A$76</c:f>
              <c:strCache>
                <c:ptCount val="72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  <c:pt idx="70">
                  <c:v>2013.III</c:v>
                </c:pt>
                <c:pt idx="71">
                  <c:v>2013.IV</c:v>
                </c:pt>
              </c:strCache>
            </c:strRef>
          </c:cat>
          <c:val>
            <c:numRef>
              <c:f>'CNTxFuncex(r)'!$D$4:$D$75</c:f>
              <c:numCache>
                <c:formatCode>#.##00</c:formatCode>
                <c:ptCount val="72"/>
                <c:pt idx="2" formatCode="0%">
                  <c:v>0.16736453201970458</c:v>
                </c:pt>
                <c:pt idx="3" formatCode="0%">
                  <c:v>0.16636776031226908</c:v>
                </c:pt>
                <c:pt idx="4" formatCode="0%">
                  <c:v>0.12671852387843718</c:v>
                </c:pt>
                <c:pt idx="5" formatCode="0%">
                  <c:v>-0.26238259613068959</c:v>
                </c:pt>
                <c:pt idx="6" formatCode="0%">
                  <c:v>0.35957990966969611</c:v>
                </c:pt>
                <c:pt idx="7" formatCode="0%">
                  <c:v>9.6377826696017577E-2</c:v>
                </c:pt>
                <c:pt idx="8" formatCode="0%">
                  <c:v>-3.4096301974957166E-2</c:v>
                </c:pt>
                <c:pt idx="9" formatCode="0%">
                  <c:v>-0.13023923806644244</c:v>
                </c:pt>
                <c:pt idx="10" formatCode="0%">
                  <c:v>4.9580671794203335E-2</c:v>
                </c:pt>
                <c:pt idx="11" formatCode="0%">
                  <c:v>0.10627639314399273</c:v>
                </c:pt>
                <c:pt idx="12" formatCode="0%">
                  <c:v>-6.141237229145613E-2</c:v>
                </c:pt>
                <c:pt idx="13" formatCode="0%">
                  <c:v>-0.26232057416267962</c:v>
                </c:pt>
                <c:pt idx="14" formatCode="0%">
                  <c:v>0.13199286525052711</c:v>
                </c:pt>
                <c:pt idx="15" formatCode="0%">
                  <c:v>4.5790956405481475E-2</c:v>
                </c:pt>
                <c:pt idx="16" formatCode="0%">
                  <c:v>4.100082184275422E-2</c:v>
                </c:pt>
                <c:pt idx="17" formatCode="0%">
                  <c:v>-9.8026315789473739E-2</c:v>
                </c:pt>
                <c:pt idx="18" formatCode="0%">
                  <c:v>0.11125699003160716</c:v>
                </c:pt>
                <c:pt idx="19" formatCode="0%">
                  <c:v>0.15429046514680778</c:v>
                </c:pt>
                <c:pt idx="20" formatCode="0%">
                  <c:v>-3.646840289624298E-2</c:v>
                </c:pt>
                <c:pt idx="21" formatCode="0%">
                  <c:v>-1.4557186135264022E-2</c:v>
                </c:pt>
                <c:pt idx="22" formatCode="0%">
                  <c:v>1.7726673853156072E-2</c:v>
                </c:pt>
                <c:pt idx="23" formatCode="0%">
                  <c:v>-2.1850849319367427E-2</c:v>
                </c:pt>
                <c:pt idx="24" formatCode="0%">
                  <c:v>-9.6294216732173088E-2</c:v>
                </c:pt>
                <c:pt idx="25" formatCode="0%">
                  <c:v>-9.3241024275506956E-2</c:v>
                </c:pt>
                <c:pt idx="26" formatCode="0%">
                  <c:v>5.6333202819107253E-2</c:v>
                </c:pt>
                <c:pt idx="27" formatCode="0%">
                  <c:v>9.6464810267340217E-2</c:v>
                </c:pt>
                <c:pt idx="28" formatCode="0%">
                  <c:v>-0.13885484893302347</c:v>
                </c:pt>
                <c:pt idx="29" formatCode="0%">
                  <c:v>-6.202463320084417E-2</c:v>
                </c:pt>
                <c:pt idx="30" formatCode="0%">
                  <c:v>2.9348679047868087E-2</c:v>
                </c:pt>
                <c:pt idx="31" formatCode="0%">
                  <c:v>8.7619434844480537E-2</c:v>
                </c:pt>
                <c:pt idx="32" formatCode="0%">
                  <c:v>6.2850467289719658E-2</c:v>
                </c:pt>
                <c:pt idx="33" formatCode="0%">
                  <c:v>-3.187513739283343E-2</c:v>
                </c:pt>
                <c:pt idx="34" formatCode="0%">
                  <c:v>7.7429609445958114E-2</c:v>
                </c:pt>
                <c:pt idx="35" formatCode="0%">
                  <c:v>0.10162276080084309</c:v>
                </c:pt>
                <c:pt idx="36" formatCode="0%">
                  <c:v>2.4104683195591559E-3</c:v>
                </c:pt>
                <c:pt idx="37" formatCode="0%">
                  <c:v>-8.9278216725829029E-2</c:v>
                </c:pt>
                <c:pt idx="38" formatCode="0%">
                  <c:v>5.6412405699916013E-2</c:v>
                </c:pt>
                <c:pt idx="39" formatCode="0%">
                  <c:v>0.10215821629770705</c:v>
                </c:pt>
                <c:pt idx="40" formatCode="0%">
                  <c:v>-4.6722580180699191E-2</c:v>
                </c:pt>
                <c:pt idx="41" formatCode="0%">
                  <c:v>2.8093493939508329E-2</c:v>
                </c:pt>
                <c:pt idx="42" formatCode="0%">
                  <c:v>2.251441583722058E-2</c:v>
                </c:pt>
                <c:pt idx="43" formatCode="0%">
                  <c:v>0.17323994252873542</c:v>
                </c:pt>
                <c:pt idx="44" formatCode="0%">
                  <c:v>-1.2062578452683437E-2</c:v>
                </c:pt>
                <c:pt idx="45" formatCode="0%">
                  <c:v>2.3273110415569009E-2</c:v>
                </c:pt>
                <c:pt idx="46" formatCode="0%">
                  <c:v>2.0896426408237634E-2</c:v>
                </c:pt>
                <c:pt idx="47" formatCode="0%">
                  <c:v>0.16754672204093746</c:v>
                </c:pt>
                <c:pt idx="48" formatCode="0%">
                  <c:v>2.439148330707841E-2</c:v>
                </c:pt>
                <c:pt idx="49" formatCode="0%">
                  <c:v>-3.5195198174512776E-2</c:v>
                </c:pt>
                <c:pt idx="50" formatCode="0%">
                  <c:v>0.10241908532353028</c:v>
                </c:pt>
                <c:pt idx="51" formatCode="0%">
                  <c:v>0.12475806263554334</c:v>
                </c:pt>
                <c:pt idx="52" formatCode="0%">
                  <c:v>-0.12203263325938674</c:v>
                </c:pt>
                <c:pt idx="53" formatCode="0%">
                  <c:v>-0.26478853283585602</c:v>
                </c:pt>
                <c:pt idx="54" formatCode="0%">
                  <c:v>2.6658958052290016E-2</c:v>
                </c:pt>
                <c:pt idx="55" formatCode="0%">
                  <c:v>0.21158177950193968</c:v>
                </c:pt>
                <c:pt idx="56" formatCode="0%">
                  <c:v>6.8453533710331138E-2</c:v>
                </c:pt>
                <c:pt idx="57" formatCode="0%">
                  <c:v>2.7623374740200379E-2</c:v>
                </c:pt>
                <c:pt idx="58" formatCode="0%">
                  <c:v>8.9014839726252681E-2</c:v>
                </c:pt>
                <c:pt idx="59" formatCode="0%">
                  <c:v>0.18785902474841287</c:v>
                </c:pt>
                <c:pt idx="60" formatCode="0%">
                  <c:v>-4.8886464866830459E-2</c:v>
                </c:pt>
                <c:pt idx="61" formatCode="0%">
                  <c:v>-8.479241532227233E-2</c:v>
                </c:pt>
                <c:pt idx="62" formatCode="0%">
                  <c:v>0.11102756892230592</c:v>
                </c:pt>
                <c:pt idx="63" formatCode="0%">
                  <c:v>7.3934130385743035E-2</c:v>
                </c:pt>
                <c:pt idx="64" formatCode="0%">
                  <c:v>-2.9424635474102234E-2</c:v>
                </c:pt>
                <c:pt idx="65" formatCode="0%">
                  <c:v>-0.11921079209349317</c:v>
                </c:pt>
                <c:pt idx="66" formatCode="0%">
                  <c:v>7.9159670748188082E-2</c:v>
                </c:pt>
                <c:pt idx="67" formatCode="0%">
                  <c:v>-1.3016089860352409E-2</c:v>
                </c:pt>
                <c:pt idx="68" formatCode="0%">
                  <c:v>6.1267253642969699E-2</c:v>
                </c:pt>
                <c:pt idx="69" formatCode="0%">
                  <c:v>-4.3510551580472789E-2</c:v>
                </c:pt>
                <c:pt idx="70" formatCode="0%">
                  <c:v>8.9388860481412147E-2</c:v>
                </c:pt>
                <c:pt idx="71" formatCode="0%">
                  <c:v>3.0474766615093074E-2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'CNTxFuncex(r)'!$E$3</c:f>
              <c:strCache>
                <c:ptCount val="1"/>
                <c:pt idx="0">
                  <c:v>Total ponderado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'CNTxFuncex(r)'!$A$5:$A$76</c:f>
              <c:strCache>
                <c:ptCount val="72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  <c:pt idx="70">
                  <c:v>2013.III</c:v>
                </c:pt>
                <c:pt idx="71">
                  <c:v>2013.IV</c:v>
                </c:pt>
              </c:strCache>
            </c:strRef>
          </c:cat>
          <c:val>
            <c:numRef>
              <c:f>'CNTxFuncex(r)'!$E$4:$E$75</c:f>
              <c:numCache>
                <c:formatCode>#.##00</c:formatCode>
                <c:ptCount val="72"/>
                <c:pt idx="2" formatCode="0%">
                  <c:v>0.18219412994673312</c:v>
                </c:pt>
                <c:pt idx="3" formatCode="0%">
                  <c:v>0.16999394665228981</c:v>
                </c:pt>
                <c:pt idx="4" formatCode="0%">
                  <c:v>0.13774783133482113</c:v>
                </c:pt>
                <c:pt idx="5" formatCode="0%">
                  <c:v>-0.25286789363398859</c:v>
                </c:pt>
                <c:pt idx="6" formatCode="0%">
                  <c:v>0.36670018121478443</c:v>
                </c:pt>
                <c:pt idx="7" formatCode="0%">
                  <c:v>9.8645951449677707E-2</c:v>
                </c:pt>
                <c:pt idx="8" formatCode="0%">
                  <c:v>-2.0371357124064952E-2</c:v>
                </c:pt>
                <c:pt idx="9" formatCode="0%">
                  <c:v>-0.12134402712742061</c:v>
                </c:pt>
                <c:pt idx="10" formatCode="0%">
                  <c:v>5.3851826780445651E-2</c:v>
                </c:pt>
                <c:pt idx="11" formatCode="0%">
                  <c:v>0.11183596880822314</c:v>
                </c:pt>
                <c:pt idx="12" formatCode="0%">
                  <c:v>-4.2895320769134847E-2</c:v>
                </c:pt>
                <c:pt idx="13" formatCode="0%">
                  <c:v>-0.25429855567995102</c:v>
                </c:pt>
                <c:pt idx="14" formatCode="0%">
                  <c:v>0.13600455286701391</c:v>
                </c:pt>
                <c:pt idx="15" formatCode="0%">
                  <c:v>7.2727930058161291E-2</c:v>
                </c:pt>
                <c:pt idx="16" formatCode="0%">
                  <c:v>4.6105052589950249E-2</c:v>
                </c:pt>
                <c:pt idx="17" formatCode="0%">
                  <c:v>-8.7632029080374152E-2</c:v>
                </c:pt>
                <c:pt idx="18" formatCode="0%">
                  <c:v>0.12189029698102388</c:v>
                </c:pt>
                <c:pt idx="19" formatCode="0%">
                  <c:v>0.15355215528558594</c:v>
                </c:pt>
                <c:pt idx="20" formatCode="0%">
                  <c:v>-3.4732140214467647E-2</c:v>
                </c:pt>
                <c:pt idx="21" formatCode="0%">
                  <c:v>-1.2087764590619072E-2</c:v>
                </c:pt>
                <c:pt idx="22" formatCode="0%">
                  <c:v>2.0541952194099097E-2</c:v>
                </c:pt>
                <c:pt idx="23" formatCode="0%">
                  <c:v>-1.979772844038101E-2</c:v>
                </c:pt>
                <c:pt idx="24" formatCode="0%">
                  <c:v>-8.3862394295359494E-2</c:v>
                </c:pt>
                <c:pt idx="25" formatCode="0%">
                  <c:v>-8.3671928181365637E-2</c:v>
                </c:pt>
                <c:pt idx="26" formatCode="0%">
                  <c:v>5.8492111271675098E-2</c:v>
                </c:pt>
                <c:pt idx="27" formatCode="0%">
                  <c:v>0.10293492090047185</c:v>
                </c:pt>
                <c:pt idx="28" formatCode="0%">
                  <c:v>-0.1164409341994998</c:v>
                </c:pt>
                <c:pt idx="29" formatCode="0%">
                  <c:v>-5.6369973298218863E-2</c:v>
                </c:pt>
                <c:pt idx="30" formatCode="0%">
                  <c:v>3.0812065498973348E-2</c:v>
                </c:pt>
                <c:pt idx="31" formatCode="0%">
                  <c:v>8.8593201605731253E-2</c:v>
                </c:pt>
                <c:pt idx="32" formatCode="0%">
                  <c:v>6.9432054037023419E-2</c:v>
                </c:pt>
                <c:pt idx="33" formatCode="0%">
                  <c:v>-1.5889134844586008E-2</c:v>
                </c:pt>
                <c:pt idx="34" formatCode="0%">
                  <c:v>8.495732731987761E-2</c:v>
                </c:pt>
                <c:pt idx="35" formatCode="0%">
                  <c:v>0.10444365389687166</c:v>
                </c:pt>
                <c:pt idx="36" formatCode="0%">
                  <c:v>7.607807458271049E-3</c:v>
                </c:pt>
                <c:pt idx="37" formatCode="0%">
                  <c:v>-8.7646891171877239E-2</c:v>
                </c:pt>
                <c:pt idx="38" formatCode="0%">
                  <c:v>5.7732463299527942E-2</c:v>
                </c:pt>
                <c:pt idx="39" formatCode="0%">
                  <c:v>0.10462685223786718</c:v>
                </c:pt>
                <c:pt idx="40" formatCode="0%">
                  <c:v>-4.3579231138241123E-2</c:v>
                </c:pt>
                <c:pt idx="41" formatCode="0%">
                  <c:v>2.895701788335029E-2</c:v>
                </c:pt>
                <c:pt idx="42" formatCode="0%">
                  <c:v>2.7518005782606235E-2</c:v>
                </c:pt>
                <c:pt idx="43" formatCode="0%">
                  <c:v>0.17454955820125601</c:v>
                </c:pt>
                <c:pt idx="44" formatCode="0%">
                  <c:v>-1.0110911914043137E-2</c:v>
                </c:pt>
                <c:pt idx="45" formatCode="0%">
                  <c:v>2.4943364053974508E-2</c:v>
                </c:pt>
                <c:pt idx="46" formatCode="0%">
                  <c:v>2.619609127236339E-2</c:v>
                </c:pt>
                <c:pt idx="47" formatCode="0%">
                  <c:v>0.17103115809901648</c:v>
                </c:pt>
                <c:pt idx="48" formatCode="0%">
                  <c:v>2.572163916140582E-2</c:v>
                </c:pt>
                <c:pt idx="49" formatCode="0%">
                  <c:v>-3.1284264712879969E-2</c:v>
                </c:pt>
                <c:pt idx="50" formatCode="0%">
                  <c:v>0.10555293894901763</c:v>
                </c:pt>
                <c:pt idx="51" formatCode="0%">
                  <c:v>0.1275406448394211</c:v>
                </c:pt>
                <c:pt idx="52" formatCode="0%">
                  <c:v>-0.12576854600658391</c:v>
                </c:pt>
                <c:pt idx="53" formatCode="0%">
                  <c:v>-0.25752010045121798</c:v>
                </c:pt>
                <c:pt idx="54" formatCode="0%">
                  <c:v>2.5915148486136932E-2</c:v>
                </c:pt>
                <c:pt idx="55" formatCode="0%">
                  <c:v>0.2158061764505754</c:v>
                </c:pt>
                <c:pt idx="56" formatCode="0%">
                  <c:v>7.5380458903312381E-2</c:v>
                </c:pt>
                <c:pt idx="57" formatCode="0%">
                  <c:v>3.0714987519135248E-2</c:v>
                </c:pt>
                <c:pt idx="58" formatCode="0%">
                  <c:v>9.1565159189598913E-2</c:v>
                </c:pt>
                <c:pt idx="59" formatCode="0%">
                  <c:v>0.19183003249955574</c:v>
                </c:pt>
                <c:pt idx="60" formatCode="0%">
                  <c:v>-4.2349303419504339E-2</c:v>
                </c:pt>
                <c:pt idx="61" formatCode="0%">
                  <c:v>-8.2031460684614296E-2</c:v>
                </c:pt>
                <c:pt idx="62" formatCode="0%">
                  <c:v>0.12538701354250825</c:v>
                </c:pt>
                <c:pt idx="63" formatCode="0%">
                  <c:v>7.5575779432670326E-2</c:v>
                </c:pt>
                <c:pt idx="64" formatCode="0%">
                  <c:v>-2.0176895592333106E-2</c:v>
                </c:pt>
                <c:pt idx="65" formatCode="0%">
                  <c:v>-0.11287043592814644</c:v>
                </c:pt>
                <c:pt idx="66" formatCode="0%">
                  <c:v>0.10273614417415802</c:v>
                </c:pt>
                <c:pt idx="67" formatCode="0%">
                  <c:v>2.9452576491071948E-2</c:v>
                </c:pt>
                <c:pt idx="68" formatCode="0%">
                  <c:v>8.4397636615613988E-2</c:v>
                </c:pt>
                <c:pt idx="69" formatCode="0%">
                  <c:v>-3.8135105632640193E-2</c:v>
                </c:pt>
                <c:pt idx="70" formatCode="0%">
                  <c:v>9.3547713227545168E-2</c:v>
                </c:pt>
                <c:pt idx="71" formatCode="0%">
                  <c:v>3.4479290469952399E-2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56480"/>
        <c:axId val="385487616"/>
      </c:lineChart>
      <c:catAx>
        <c:axId val="2543564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385487616"/>
        <c:crosses val="autoZero"/>
        <c:auto val="1"/>
        <c:lblAlgn val="ctr"/>
        <c:lblOffset val="100"/>
        <c:noMultiLvlLbl val="0"/>
      </c:catAx>
      <c:valAx>
        <c:axId val="38548761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25435648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 w="1905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dessaz!$M$2</c:f>
              <c:strCache>
                <c:ptCount val="1"/>
                <c:pt idx="0">
                  <c:v>e</c:v>
                </c:pt>
              </c:strCache>
            </c:strRef>
          </c:tx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dessaz!$M$3:$M$72</c:f>
              <c:numCache>
                <c:formatCode>0.00</c:formatCode>
                <c:ptCount val="70"/>
                <c:pt idx="0">
                  <c:v>-0.32596507328691915</c:v>
                </c:pt>
                <c:pt idx="1">
                  <c:v>-0.31558154039548092</c:v>
                </c:pt>
                <c:pt idx="2">
                  <c:v>-0.32443580767261215</c:v>
                </c:pt>
                <c:pt idx="3">
                  <c:v>-0.31507026257031157</c:v>
                </c:pt>
                <c:pt idx="4">
                  <c:v>-0.32814604551876475</c:v>
                </c:pt>
                <c:pt idx="5">
                  <c:v>-0.34054496573321219</c:v>
                </c:pt>
                <c:pt idx="6">
                  <c:v>-0.32656314669959124</c:v>
                </c:pt>
                <c:pt idx="7">
                  <c:v>-0.31888471371632837</c:v>
                </c:pt>
                <c:pt idx="8">
                  <c:v>-0.32952755117914706</c:v>
                </c:pt>
                <c:pt idx="9">
                  <c:v>-0.30817984188014741</c:v>
                </c:pt>
                <c:pt idx="10">
                  <c:v>-0.28987272054266949</c:v>
                </c:pt>
                <c:pt idx="11">
                  <c:v>-0.27891868127592528</c:v>
                </c:pt>
                <c:pt idx="12">
                  <c:v>2.0545064368798899E-2</c:v>
                </c:pt>
                <c:pt idx="13">
                  <c:v>-3.2539263523949334E-2</c:v>
                </c:pt>
                <c:pt idx="14">
                  <c:v>1.9176453103983835E-2</c:v>
                </c:pt>
                <c:pt idx="15">
                  <c:v>-2.306545257070023E-2</c:v>
                </c:pt>
                <c:pt idx="16">
                  <c:v>-0.12428737965232153</c:v>
                </c:pt>
                <c:pt idx="17">
                  <c:v>-0.10012121365903995</c:v>
                </c:pt>
                <c:pt idx="18">
                  <c:v>-0.13934931641514925</c:v>
                </c:pt>
                <c:pt idx="19">
                  <c:v>-8.9996580538601337E-2</c:v>
                </c:pt>
                <c:pt idx="20">
                  <c:v>-5.3537625020633708E-2</c:v>
                </c:pt>
                <c:pt idx="21">
                  <c:v>3.251388783453648E-2</c:v>
                </c:pt>
                <c:pt idx="22">
                  <c:v>7.4957777249319166E-2</c:v>
                </c:pt>
                <c:pt idx="23">
                  <c:v>9.0271726566630382E-3</c:v>
                </c:pt>
                <c:pt idx="24">
                  <c:v>-6.5103987862729612E-2</c:v>
                </c:pt>
                <c:pt idx="25">
                  <c:v>-2.4345633208400223E-2</c:v>
                </c:pt>
                <c:pt idx="26">
                  <c:v>0.12076255650875119</c:v>
                </c:pt>
                <c:pt idx="27">
                  <c:v>0.13507793851852504</c:v>
                </c:pt>
                <c:pt idx="28">
                  <c:v>3.8778515945399203E-2</c:v>
                </c:pt>
                <c:pt idx="29">
                  <c:v>-0.12948016464769113</c:v>
                </c:pt>
                <c:pt idx="30">
                  <c:v>-0.12788366636762388</c:v>
                </c:pt>
                <c:pt idx="31">
                  <c:v>-0.1551847572092267</c:v>
                </c:pt>
                <c:pt idx="32">
                  <c:v>-0.16380797564201699</c:v>
                </c:pt>
                <c:pt idx="33">
                  <c:v>-0.12863071165714662</c:v>
                </c:pt>
                <c:pt idx="34">
                  <c:v>-0.1825652916544753</c:v>
                </c:pt>
                <c:pt idx="35">
                  <c:v>-0.25525442085966793</c:v>
                </c:pt>
                <c:pt idx="36">
                  <c:v>-0.30317764414757581</c:v>
                </c:pt>
                <c:pt idx="37">
                  <c:v>-0.36319865979986954</c:v>
                </c:pt>
                <c:pt idx="38">
                  <c:v>-0.36880503548175941</c:v>
                </c:pt>
                <c:pt idx="39">
                  <c:v>-0.37769938206699449</c:v>
                </c:pt>
                <c:pt idx="40">
                  <c:v>-0.41608261335346391</c:v>
                </c:pt>
                <c:pt idx="41">
                  <c:v>-0.40577820996490693</c:v>
                </c:pt>
                <c:pt idx="42">
                  <c:v>-0.41744241969512269</c:v>
                </c:pt>
                <c:pt idx="43">
                  <c:v>-0.46262865182541452</c:v>
                </c:pt>
                <c:pt idx="44">
                  <c:v>-0.47584969879781042</c:v>
                </c:pt>
                <c:pt idx="45">
                  <c:v>-0.5027112449464991</c:v>
                </c:pt>
                <c:pt idx="46">
                  <c:v>-0.5645941633987126</c:v>
                </c:pt>
                <c:pt idx="47">
                  <c:v>-0.65674894266099826</c:v>
                </c:pt>
                <c:pt idx="48">
                  <c:v>-0.66778696962640471</c:v>
                </c:pt>
                <c:pt idx="49">
                  <c:v>-0.69617550840631415</c:v>
                </c:pt>
                <c:pt idx="50">
                  <c:v>-0.69749794780300411</c:v>
                </c:pt>
                <c:pt idx="51">
                  <c:v>-0.51197493826365781</c:v>
                </c:pt>
                <c:pt idx="52">
                  <c:v>-0.52555662729521346</c:v>
                </c:pt>
                <c:pt idx="53">
                  <c:v>-0.63839447231636859</c:v>
                </c:pt>
                <c:pt idx="54">
                  <c:v>-0.68983074360270946</c:v>
                </c:pt>
                <c:pt idx="55">
                  <c:v>-0.73877137052321884</c:v>
                </c:pt>
                <c:pt idx="56">
                  <c:v>-0.70588741860699034</c:v>
                </c:pt>
                <c:pt idx="57">
                  <c:v>-0.71787724806218189</c:v>
                </c:pt>
                <c:pt idx="58">
                  <c:v>-0.76785926946124339</c:v>
                </c:pt>
                <c:pt idx="59">
                  <c:v>-0.81988860220991089</c:v>
                </c:pt>
                <c:pt idx="60">
                  <c:v>-0.8212987720414221</c:v>
                </c:pt>
                <c:pt idx="61">
                  <c:v>-0.83552131454047485</c:v>
                </c:pt>
                <c:pt idx="62">
                  <c:v>-0.80995937664117068</c:v>
                </c:pt>
                <c:pt idx="63">
                  <c:v>-0.74313653102312804</c:v>
                </c:pt>
                <c:pt idx="64">
                  <c:v>-0.75367465667314815</c:v>
                </c:pt>
                <c:pt idx="65">
                  <c:v>-0.69440103595995095</c:v>
                </c:pt>
                <c:pt idx="66">
                  <c:v>-0.69987790302678388</c:v>
                </c:pt>
                <c:pt idx="67">
                  <c:v>-0.68349150535819436</c:v>
                </c:pt>
                <c:pt idx="68">
                  <c:v>-0.71267992980347228</c:v>
                </c:pt>
                <c:pt idx="69">
                  <c:v>-0.67530649873151416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dessaz!$N$2</c:f>
              <c:strCache>
                <c:ptCount val="1"/>
                <c:pt idx="0">
                  <c:v>e.bcd</c:v>
                </c:pt>
              </c:strCache>
            </c:strRef>
          </c:tx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dessaz!$N$3:$N$72</c:f>
              <c:numCache>
                <c:formatCode>0.00</c:formatCode>
                <c:ptCount val="70"/>
                <c:pt idx="0">
                  <c:v>-1.5871904979598617E-2</c:v>
                </c:pt>
                <c:pt idx="1">
                  <c:v>-5.5527317349658663E-2</c:v>
                </c:pt>
                <c:pt idx="2">
                  <c:v>-6.2691636378820303E-2</c:v>
                </c:pt>
                <c:pt idx="3">
                  <c:v>-9.6834350865065574E-2</c:v>
                </c:pt>
                <c:pt idx="4">
                  <c:v>-0.12765364505244767</c:v>
                </c:pt>
                <c:pt idx="5">
                  <c:v>-8.4327903039441376E-2</c:v>
                </c:pt>
                <c:pt idx="6">
                  <c:v>-6.8846761609950555E-2</c:v>
                </c:pt>
                <c:pt idx="7">
                  <c:v>-0.109144364040606</c:v>
                </c:pt>
                <c:pt idx="8">
                  <c:v>-4.6124688104379662E-2</c:v>
                </c:pt>
                <c:pt idx="9">
                  <c:v>-9.5105273367280599E-3</c:v>
                </c:pt>
                <c:pt idx="10">
                  <c:v>-1.9508104499935869E-2</c:v>
                </c:pt>
                <c:pt idx="11">
                  <c:v>1.4530671295725555E-2</c:v>
                </c:pt>
                <c:pt idx="12">
                  <c:v>0.32549644141459838</c:v>
                </c:pt>
                <c:pt idx="13">
                  <c:v>0.23318609670844542</c:v>
                </c:pt>
                <c:pt idx="14">
                  <c:v>0.24619908674045765</c:v>
                </c:pt>
                <c:pt idx="15">
                  <c:v>0.19700041684258868</c:v>
                </c:pt>
                <c:pt idx="16">
                  <c:v>5.0541858084352007E-2</c:v>
                </c:pt>
                <c:pt idx="17">
                  <c:v>4.2747668757726981E-2</c:v>
                </c:pt>
                <c:pt idx="18">
                  <c:v>9.1351519133670359E-3</c:v>
                </c:pt>
                <c:pt idx="19">
                  <c:v>1.9413438638126394E-2</c:v>
                </c:pt>
                <c:pt idx="20">
                  <c:v>7.6251715565486128E-2</c:v>
                </c:pt>
                <c:pt idx="21">
                  <c:v>0.19680320295641807</c:v>
                </c:pt>
                <c:pt idx="22">
                  <c:v>0.25832261591441763</c:v>
                </c:pt>
                <c:pt idx="23">
                  <c:v>0.22530015161508279</c:v>
                </c:pt>
                <c:pt idx="24">
                  <c:v>8.6753453251407125E-2</c:v>
                </c:pt>
                <c:pt idx="25">
                  <c:v>8.9847103600785877E-2</c:v>
                </c:pt>
                <c:pt idx="26">
                  <c:v>0.23534510126674962</c:v>
                </c:pt>
                <c:pt idx="27">
                  <c:v>0.21582538618873523</c:v>
                </c:pt>
                <c:pt idx="28">
                  <c:v>0.14232544473051939</c:v>
                </c:pt>
                <c:pt idx="29">
                  <c:v>-3.2535217643426581E-2</c:v>
                </c:pt>
                <c:pt idx="30">
                  <c:v>-1.8019932329816291E-2</c:v>
                </c:pt>
                <c:pt idx="31">
                  <c:v>-7.0316923438126192E-2</c:v>
                </c:pt>
                <c:pt idx="32">
                  <c:v>-0.15528188341755186</c:v>
                </c:pt>
                <c:pt idx="33">
                  <c:v>-0.13503650447727361</c:v>
                </c:pt>
                <c:pt idx="34">
                  <c:v>-0.17172666843155321</c:v>
                </c:pt>
                <c:pt idx="35">
                  <c:v>-0.26982375244380885</c:v>
                </c:pt>
                <c:pt idx="36">
                  <c:v>-0.32552357054114534</c:v>
                </c:pt>
                <c:pt idx="37">
                  <c:v>-0.37920218822990837</c:v>
                </c:pt>
                <c:pt idx="38">
                  <c:v>-0.45809656110019153</c:v>
                </c:pt>
                <c:pt idx="39">
                  <c:v>-0.45758083920234699</c:v>
                </c:pt>
                <c:pt idx="40">
                  <c:v>-0.46804965871794108</c:v>
                </c:pt>
                <c:pt idx="41">
                  <c:v>-0.44115981866324444</c:v>
                </c:pt>
                <c:pt idx="42">
                  <c:v>-0.47491913742798242</c:v>
                </c:pt>
                <c:pt idx="43">
                  <c:v>-0.5004936543359787</c:v>
                </c:pt>
                <c:pt idx="44">
                  <c:v>-0.55254450905354968</c:v>
                </c:pt>
                <c:pt idx="45">
                  <c:v>-0.58191696002950921</c:v>
                </c:pt>
                <c:pt idx="46">
                  <c:v>-0.65520850837394329</c:v>
                </c:pt>
                <c:pt idx="47">
                  <c:v>-0.76426576998147788</c:v>
                </c:pt>
                <c:pt idx="48">
                  <c:v>-0.78232227797189136</c:v>
                </c:pt>
                <c:pt idx="49">
                  <c:v>-0.84433107470878155</c:v>
                </c:pt>
                <c:pt idx="50">
                  <c:v>-0.83721801533682305</c:v>
                </c:pt>
                <c:pt idx="51">
                  <c:v>-0.50301795113805703</c:v>
                </c:pt>
                <c:pt idx="52">
                  <c:v>-0.48023077576921913</c:v>
                </c:pt>
                <c:pt idx="53">
                  <c:v>-0.61966457212052573</c:v>
                </c:pt>
                <c:pt idx="54">
                  <c:v>-0.74305305050477499</c:v>
                </c:pt>
                <c:pt idx="55">
                  <c:v>-0.80041640797211788</c:v>
                </c:pt>
                <c:pt idx="56">
                  <c:v>-0.78602282643186727</c:v>
                </c:pt>
                <c:pt idx="57">
                  <c:v>-0.76175417220799058</c:v>
                </c:pt>
                <c:pt idx="58">
                  <c:v>-0.77853249770029564</c:v>
                </c:pt>
                <c:pt idx="59">
                  <c:v>-0.85497135038216288</c:v>
                </c:pt>
                <c:pt idx="60">
                  <c:v>-0.90855852545410098</c:v>
                </c:pt>
                <c:pt idx="61">
                  <c:v>-0.91381538198244294</c:v>
                </c:pt>
                <c:pt idx="62">
                  <c:v>-0.87507120666202265</c:v>
                </c:pt>
                <c:pt idx="63">
                  <c:v>-0.79501647997217828</c:v>
                </c:pt>
                <c:pt idx="64">
                  <c:v>-0.76424881470670436</c:v>
                </c:pt>
                <c:pt idx="65">
                  <c:v>-0.72006129490428994</c:v>
                </c:pt>
                <c:pt idx="66">
                  <c:v>-0.70713647148122027</c:v>
                </c:pt>
                <c:pt idx="67">
                  <c:v>-0.70077289824622102</c:v>
                </c:pt>
                <c:pt idx="68">
                  <c:v>-0.73544941289356902</c:v>
                </c:pt>
                <c:pt idx="69">
                  <c:v>-0.68621983743195403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dessaz!$O$2</c:f>
              <c:strCache>
                <c:ptCount val="1"/>
                <c:pt idx="0">
                  <c:v>e.bcnd</c:v>
                </c:pt>
              </c:strCache>
            </c:strRef>
          </c:tx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dessaz!$O$3:$O$72</c:f>
              <c:numCache>
                <c:formatCode>0.00</c:formatCode>
                <c:ptCount val="70"/>
                <c:pt idx="0">
                  <c:v>-8.6358701956671585E-2</c:v>
                </c:pt>
                <c:pt idx="1">
                  <c:v>-0.11263175073610238</c:v>
                </c:pt>
                <c:pt idx="2">
                  <c:v>-0.13812628845039546</c:v>
                </c:pt>
                <c:pt idx="3">
                  <c:v>-0.14541927484117959</c:v>
                </c:pt>
                <c:pt idx="4">
                  <c:v>-0.15835848113314255</c:v>
                </c:pt>
                <c:pt idx="5">
                  <c:v>-0.16917077353480975</c:v>
                </c:pt>
                <c:pt idx="6">
                  <c:v>-0.14313374900864717</c:v>
                </c:pt>
                <c:pt idx="7">
                  <c:v>-0.11228555292254515</c:v>
                </c:pt>
                <c:pt idx="8">
                  <c:v>-0.11788922886506718</c:v>
                </c:pt>
                <c:pt idx="9">
                  <c:v>-8.6008124477747305E-2</c:v>
                </c:pt>
                <c:pt idx="10">
                  <c:v>-3.5711598981154495E-2</c:v>
                </c:pt>
                <c:pt idx="11">
                  <c:v>-3.9437970921111169E-2</c:v>
                </c:pt>
                <c:pt idx="12">
                  <c:v>0.26005527635292919</c:v>
                </c:pt>
                <c:pt idx="13">
                  <c:v>0.15677414232566789</c:v>
                </c:pt>
                <c:pt idx="14">
                  <c:v>0.20423394602583</c:v>
                </c:pt>
                <c:pt idx="15">
                  <c:v>6.4305525810611844E-2</c:v>
                </c:pt>
                <c:pt idx="16">
                  <c:v>-8.8031447517077296E-2</c:v>
                </c:pt>
                <c:pt idx="17">
                  <c:v>-8.7649032877153393E-2</c:v>
                </c:pt>
                <c:pt idx="18">
                  <c:v>-0.10554482822887709</c:v>
                </c:pt>
                <c:pt idx="19">
                  <c:v>-0.13619567606115809</c:v>
                </c:pt>
                <c:pt idx="20">
                  <c:v>-0.16395296566368747</c:v>
                </c:pt>
                <c:pt idx="21">
                  <c:v>-5.3232947932222607E-2</c:v>
                </c:pt>
                <c:pt idx="22">
                  <c:v>2.2490421098304243E-2</c:v>
                </c:pt>
                <c:pt idx="23">
                  <c:v>-3.1699340300431651E-2</c:v>
                </c:pt>
                <c:pt idx="24">
                  <c:v>-0.15695183426459031</c:v>
                </c:pt>
                <c:pt idx="25">
                  <c:v>-0.15250271582277289</c:v>
                </c:pt>
                <c:pt idx="26">
                  <c:v>9.7734036222712189E-3</c:v>
                </c:pt>
                <c:pt idx="27">
                  <c:v>-2.5902222577265686E-2</c:v>
                </c:pt>
                <c:pt idx="28">
                  <c:v>-0.13301548755805306</c:v>
                </c:pt>
                <c:pt idx="29">
                  <c:v>-0.31007391916672156</c:v>
                </c:pt>
                <c:pt idx="30">
                  <c:v>-0.25073383494684004</c:v>
                </c:pt>
                <c:pt idx="31">
                  <c:v>-0.2661185725558764</c:v>
                </c:pt>
                <c:pt idx="32">
                  <c:v>-0.2948152073330606</c:v>
                </c:pt>
                <c:pt idx="33">
                  <c:v>-0.29968128511578745</c:v>
                </c:pt>
                <c:pt idx="34">
                  <c:v>-0.31651563232962937</c:v>
                </c:pt>
                <c:pt idx="35">
                  <c:v>-0.37963546013572408</c:v>
                </c:pt>
                <c:pt idx="36">
                  <c:v>-0.47208804950993088</c:v>
                </c:pt>
                <c:pt idx="37">
                  <c:v>-0.44714584246960043</c:v>
                </c:pt>
                <c:pt idx="38">
                  <c:v>-0.49950010602606876</c:v>
                </c:pt>
                <c:pt idx="39">
                  <c:v>-0.48653175319361869</c:v>
                </c:pt>
                <c:pt idx="40">
                  <c:v>-0.47544485659677771</c:v>
                </c:pt>
                <c:pt idx="41">
                  <c:v>-0.45395951714935001</c:v>
                </c:pt>
                <c:pt idx="42">
                  <c:v>-0.47295427125591438</c:v>
                </c:pt>
                <c:pt idx="43">
                  <c:v>-0.48259431816980741</c:v>
                </c:pt>
                <c:pt idx="44">
                  <c:v>-0.47536826922590497</c:v>
                </c:pt>
                <c:pt idx="45">
                  <c:v>-0.41907770593340515</c:v>
                </c:pt>
                <c:pt idx="46">
                  <c:v>-0.50594142093600047</c:v>
                </c:pt>
                <c:pt idx="47">
                  <c:v>-0.61892626097420278</c:v>
                </c:pt>
                <c:pt idx="48">
                  <c:v>-0.61581476922128986</c:v>
                </c:pt>
                <c:pt idx="49">
                  <c:v>-0.64782036488427341</c:v>
                </c:pt>
                <c:pt idx="50">
                  <c:v>-0.59618925372816933</c:v>
                </c:pt>
                <c:pt idx="51">
                  <c:v>-0.37371594658193419</c:v>
                </c:pt>
                <c:pt idx="52">
                  <c:v>-0.37624946045314006</c:v>
                </c:pt>
                <c:pt idx="53">
                  <c:v>-0.49255156339675232</c:v>
                </c:pt>
                <c:pt idx="54">
                  <c:v>-0.55344347500295443</c:v>
                </c:pt>
                <c:pt idx="55">
                  <c:v>-0.59171691323853071</c:v>
                </c:pt>
                <c:pt idx="56">
                  <c:v>-0.5671658228805333</c:v>
                </c:pt>
                <c:pt idx="57">
                  <c:v>-0.58376648898072037</c:v>
                </c:pt>
                <c:pt idx="58">
                  <c:v>-0.60533323581883935</c:v>
                </c:pt>
                <c:pt idx="59">
                  <c:v>-0.66259367690336568</c:v>
                </c:pt>
                <c:pt idx="60">
                  <c:v>-0.66469477843853475</c:v>
                </c:pt>
                <c:pt idx="61">
                  <c:v>-0.68965287976532885</c:v>
                </c:pt>
                <c:pt idx="62">
                  <c:v>-0.65653703700303401</c:v>
                </c:pt>
                <c:pt idx="63">
                  <c:v>-0.58959531220026906</c:v>
                </c:pt>
                <c:pt idx="64">
                  <c:v>-0.57050482109483014</c:v>
                </c:pt>
                <c:pt idx="65">
                  <c:v>-0.50228852113870504</c:v>
                </c:pt>
                <c:pt idx="66">
                  <c:v>-0.55480028795717717</c:v>
                </c:pt>
                <c:pt idx="67">
                  <c:v>-0.53318909396688208</c:v>
                </c:pt>
                <c:pt idx="68">
                  <c:v>-0.58787337870839595</c:v>
                </c:pt>
                <c:pt idx="69">
                  <c:v>-0.53312021181960045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dessaz!$P$2</c:f>
              <c:strCache>
                <c:ptCount val="1"/>
                <c:pt idx="0">
                  <c:v>e.bi</c:v>
                </c:pt>
              </c:strCache>
            </c:strRef>
          </c:tx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dessaz!$P$3:$P$72</c:f>
              <c:numCache>
                <c:formatCode>0.00</c:formatCode>
                <c:ptCount val="70"/>
                <c:pt idx="0">
                  <c:v>-5.8060703652487694E-2</c:v>
                </c:pt>
                <c:pt idx="1">
                  <c:v>-0.1074853685714894</c:v>
                </c:pt>
                <c:pt idx="2">
                  <c:v>-0.14669128595692818</c:v>
                </c:pt>
                <c:pt idx="3">
                  <c:v>-0.17147551283309018</c:v>
                </c:pt>
                <c:pt idx="4">
                  <c:v>-0.18277205327634091</c:v>
                </c:pt>
                <c:pt idx="5">
                  <c:v>-0.19661511835027742</c:v>
                </c:pt>
                <c:pt idx="6">
                  <c:v>-0.1953219546653637</c:v>
                </c:pt>
                <c:pt idx="7">
                  <c:v>-0.18830052589127785</c:v>
                </c:pt>
                <c:pt idx="8">
                  <c:v>-0.19329890675052613</c:v>
                </c:pt>
                <c:pt idx="9">
                  <c:v>-0.20005269685588511</c:v>
                </c:pt>
                <c:pt idx="10">
                  <c:v>-0.19892208411170287</c:v>
                </c:pt>
                <c:pt idx="11">
                  <c:v>-0.16222934679980872</c:v>
                </c:pt>
                <c:pt idx="12">
                  <c:v>0.17683034147285473</c:v>
                </c:pt>
                <c:pt idx="13">
                  <c:v>7.834593999444063E-2</c:v>
                </c:pt>
                <c:pt idx="14">
                  <c:v>6.5662180454255259E-2</c:v>
                </c:pt>
                <c:pt idx="15">
                  <c:v>2.3616617761530598E-2</c:v>
                </c:pt>
                <c:pt idx="16">
                  <c:v>-0.11401001539926339</c:v>
                </c:pt>
                <c:pt idx="17">
                  <c:v>-0.12821596789849291</c:v>
                </c:pt>
                <c:pt idx="18">
                  <c:v>-0.19792671497542463</c:v>
                </c:pt>
                <c:pt idx="19">
                  <c:v>-0.14929496357029048</c:v>
                </c:pt>
                <c:pt idx="20">
                  <c:v>-0.12112048979480031</c:v>
                </c:pt>
                <c:pt idx="21">
                  <c:v>-4.2631404504915399E-2</c:v>
                </c:pt>
                <c:pt idx="22">
                  <c:v>1.6252097685612601E-2</c:v>
                </c:pt>
                <c:pt idx="23">
                  <c:v>-3.0306670581130155E-2</c:v>
                </c:pt>
                <c:pt idx="24">
                  <c:v>-0.11715124286948711</c:v>
                </c:pt>
                <c:pt idx="25">
                  <c:v>-0.10119118756763605</c:v>
                </c:pt>
                <c:pt idx="26">
                  <c:v>6.6506260272788262E-2</c:v>
                </c:pt>
                <c:pt idx="27">
                  <c:v>9.5256148615205372E-2</c:v>
                </c:pt>
                <c:pt idx="28">
                  <c:v>-2.6184668599582864E-2</c:v>
                </c:pt>
                <c:pt idx="29">
                  <c:v>-0.18656439816915626</c:v>
                </c:pt>
                <c:pt idx="30">
                  <c:v>-0.19568786908126684</c:v>
                </c:pt>
                <c:pt idx="31">
                  <c:v>-0.20495665643656741</c:v>
                </c:pt>
                <c:pt idx="32">
                  <c:v>-0.21594766210799071</c:v>
                </c:pt>
                <c:pt idx="33">
                  <c:v>-0.16122481991121732</c:v>
                </c:pt>
                <c:pt idx="34">
                  <c:v>-0.20422604687260085</c:v>
                </c:pt>
                <c:pt idx="35">
                  <c:v>-0.28285487642273915</c:v>
                </c:pt>
                <c:pt idx="36">
                  <c:v>-0.32133379238501458</c:v>
                </c:pt>
                <c:pt idx="37">
                  <c:v>-0.37486468272037443</c:v>
                </c:pt>
                <c:pt idx="38">
                  <c:v>-0.40604805744946371</c:v>
                </c:pt>
                <c:pt idx="39">
                  <c:v>-0.43961854225938268</c:v>
                </c:pt>
                <c:pt idx="40">
                  <c:v>-0.46842321754931054</c:v>
                </c:pt>
                <c:pt idx="41">
                  <c:v>-0.44815123981370547</c:v>
                </c:pt>
                <c:pt idx="42">
                  <c:v>-0.47458583742156374</c:v>
                </c:pt>
                <c:pt idx="43">
                  <c:v>-0.49344706161854912</c:v>
                </c:pt>
                <c:pt idx="44">
                  <c:v>-0.50684504147023135</c:v>
                </c:pt>
                <c:pt idx="45">
                  <c:v>-0.52799675065621976</c:v>
                </c:pt>
                <c:pt idx="46">
                  <c:v>-0.55421035344888925</c:v>
                </c:pt>
                <c:pt idx="47">
                  <c:v>-0.65543100282950184</c:v>
                </c:pt>
                <c:pt idx="48">
                  <c:v>-0.64472741303621717</c:v>
                </c:pt>
                <c:pt idx="49">
                  <c:v>-0.657971695328467</c:v>
                </c:pt>
                <c:pt idx="50">
                  <c:v>-0.6248832864307905</c:v>
                </c:pt>
                <c:pt idx="51">
                  <c:v>-0.33500273388138679</c:v>
                </c:pt>
                <c:pt idx="52">
                  <c:v>-0.35757954043247853</c:v>
                </c:pt>
                <c:pt idx="53">
                  <c:v>-0.53281349810385747</c:v>
                </c:pt>
                <c:pt idx="54">
                  <c:v>-0.59915263693496001</c:v>
                </c:pt>
                <c:pt idx="55">
                  <c:v>-0.67767214459592495</c:v>
                </c:pt>
                <c:pt idx="56">
                  <c:v>-0.67014613071246532</c:v>
                </c:pt>
                <c:pt idx="57">
                  <c:v>-0.66930734068267606</c:v>
                </c:pt>
                <c:pt idx="58">
                  <c:v>-0.71058372261410563</c:v>
                </c:pt>
                <c:pt idx="59">
                  <c:v>-0.77261231803169772</c:v>
                </c:pt>
                <c:pt idx="60">
                  <c:v>-0.76190058911904701</c:v>
                </c:pt>
                <c:pt idx="61">
                  <c:v>-0.75024271967475153</c:v>
                </c:pt>
                <c:pt idx="62">
                  <c:v>-0.71910511415330636</c:v>
                </c:pt>
                <c:pt idx="63">
                  <c:v>-0.6485906810129678</c:v>
                </c:pt>
                <c:pt idx="64">
                  <c:v>-0.67839433015780259</c:v>
                </c:pt>
                <c:pt idx="65">
                  <c:v>-0.60736539314163329</c:v>
                </c:pt>
                <c:pt idx="66">
                  <c:v>-0.63225292972972769</c:v>
                </c:pt>
                <c:pt idx="67">
                  <c:v>-0.62364765686752888</c:v>
                </c:pt>
                <c:pt idx="68">
                  <c:v>-0.65899037048466302</c:v>
                </c:pt>
                <c:pt idx="69">
                  <c:v>-0.61441597094853428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dessaz!$Q$2</c:f>
              <c:strCache>
                <c:ptCount val="1"/>
                <c:pt idx="0">
                  <c:v>e.bk</c:v>
                </c:pt>
              </c:strCache>
            </c:strRef>
          </c:tx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dessaz!$Q$3:$Q$72</c:f>
              <c:numCache>
                <c:formatCode>0.00</c:formatCode>
                <c:ptCount val="70"/>
                <c:pt idx="0">
                  <c:v>7.7236797227172138E-2</c:v>
                </c:pt>
                <c:pt idx="1">
                  <c:v>7.2912180355525325E-2</c:v>
                </c:pt>
                <c:pt idx="2">
                  <c:v>4.9470537138670355E-2</c:v>
                </c:pt>
                <c:pt idx="3">
                  <c:v>5.1391982121399046E-2</c:v>
                </c:pt>
                <c:pt idx="4">
                  <c:v>-4.30285314609836E-2</c:v>
                </c:pt>
                <c:pt idx="5">
                  <c:v>-4.2683873860643574E-2</c:v>
                </c:pt>
                <c:pt idx="6">
                  <c:v>-5.152921712444776E-2</c:v>
                </c:pt>
                <c:pt idx="7">
                  <c:v>-3.260850138696416E-2</c:v>
                </c:pt>
                <c:pt idx="8">
                  <c:v>-2.7710614427197296E-2</c:v>
                </c:pt>
                <c:pt idx="9">
                  <c:v>6.7429590414125945E-3</c:v>
                </c:pt>
                <c:pt idx="10">
                  <c:v>1.8043715996339013E-2</c:v>
                </c:pt>
                <c:pt idx="11">
                  <c:v>5.5780991588351383E-2</c:v>
                </c:pt>
                <c:pt idx="12">
                  <c:v>0.39686511238498018</c:v>
                </c:pt>
                <c:pt idx="13">
                  <c:v>0.29248711173186465</c:v>
                </c:pt>
                <c:pt idx="14">
                  <c:v>0.32091656891642623</c:v>
                </c:pt>
                <c:pt idx="15">
                  <c:v>0.25199907378562958</c:v>
                </c:pt>
                <c:pt idx="16">
                  <c:v>9.5557845562515967E-2</c:v>
                </c:pt>
                <c:pt idx="17">
                  <c:v>7.7912631432027632E-2</c:v>
                </c:pt>
                <c:pt idx="18">
                  <c:v>2.9824852463188684E-2</c:v>
                </c:pt>
                <c:pt idx="19">
                  <c:v>9.3687458085968428E-2</c:v>
                </c:pt>
                <c:pt idx="20">
                  <c:v>6.1357249624493994E-2</c:v>
                </c:pt>
                <c:pt idx="21">
                  <c:v>0.16742345794635613</c:v>
                </c:pt>
                <c:pt idx="22">
                  <c:v>0.22377151367662979</c:v>
                </c:pt>
                <c:pt idx="23">
                  <c:v>0.1944886871394314</c:v>
                </c:pt>
                <c:pt idx="24">
                  <c:v>9.059263149760706E-2</c:v>
                </c:pt>
                <c:pt idx="25">
                  <c:v>7.9346054106723671E-2</c:v>
                </c:pt>
                <c:pt idx="26">
                  <c:v>0.27689740966971077</c:v>
                </c:pt>
                <c:pt idx="27">
                  <c:v>0.28431137042541682</c:v>
                </c:pt>
                <c:pt idx="28">
                  <c:v>0.16264603810444817</c:v>
                </c:pt>
                <c:pt idx="29">
                  <c:v>-1.7888621704618333E-2</c:v>
                </c:pt>
                <c:pt idx="30">
                  <c:v>-3.5120822935540988E-2</c:v>
                </c:pt>
                <c:pt idx="31">
                  <c:v>-0.12330968906471697</c:v>
                </c:pt>
                <c:pt idx="32">
                  <c:v>-0.10352591941813533</c:v>
                </c:pt>
                <c:pt idx="33">
                  <c:v>-0.11300658665964934</c:v>
                </c:pt>
                <c:pt idx="34">
                  <c:v>-0.21988452148285823</c:v>
                </c:pt>
                <c:pt idx="35">
                  <c:v>-0.26989450132069992</c:v>
                </c:pt>
                <c:pt idx="36">
                  <c:v>-0.28639513785541165</c:v>
                </c:pt>
                <c:pt idx="37">
                  <c:v>-0.33843815440403868</c:v>
                </c:pt>
                <c:pt idx="38">
                  <c:v>-0.38304918070453353</c:v>
                </c:pt>
                <c:pt idx="39">
                  <c:v>-0.43494120184481794</c:v>
                </c:pt>
                <c:pt idx="40">
                  <c:v>-0.44974743878526857</c:v>
                </c:pt>
                <c:pt idx="41">
                  <c:v>-0.43673307393989264</c:v>
                </c:pt>
                <c:pt idx="42">
                  <c:v>-0.47832515801796716</c:v>
                </c:pt>
                <c:pt idx="43">
                  <c:v>-0.51986942809054315</c:v>
                </c:pt>
                <c:pt idx="44">
                  <c:v>-0.53576287785980103</c:v>
                </c:pt>
                <c:pt idx="45">
                  <c:v>-0.54793326405911347</c:v>
                </c:pt>
                <c:pt idx="46">
                  <c:v>-0.63562187409677495</c:v>
                </c:pt>
                <c:pt idx="47">
                  <c:v>-0.7367270919030946</c:v>
                </c:pt>
                <c:pt idx="48">
                  <c:v>-0.71450335353601813</c:v>
                </c:pt>
                <c:pt idx="49">
                  <c:v>-0.7603821539620641</c:v>
                </c:pt>
                <c:pt idx="50">
                  <c:v>-0.78680393717867014</c:v>
                </c:pt>
                <c:pt idx="51">
                  <c:v>-0.55526785814433144</c:v>
                </c:pt>
                <c:pt idx="52">
                  <c:v>-0.46052152075215352</c:v>
                </c:pt>
                <c:pt idx="53">
                  <c:v>-0.61140377269707891</c:v>
                </c:pt>
                <c:pt idx="54">
                  <c:v>-0.67469477558746693</c:v>
                </c:pt>
                <c:pt idx="55">
                  <c:v>-0.76089363883428507</c:v>
                </c:pt>
                <c:pt idx="56">
                  <c:v>-0.76703413119800712</c:v>
                </c:pt>
                <c:pt idx="57">
                  <c:v>-0.77641160959181466</c:v>
                </c:pt>
                <c:pt idx="58">
                  <c:v>-0.85239526163013979</c:v>
                </c:pt>
                <c:pt idx="59">
                  <c:v>-0.88049892139059638</c:v>
                </c:pt>
                <c:pt idx="60">
                  <c:v>-0.91380342078619325</c:v>
                </c:pt>
                <c:pt idx="61">
                  <c:v>-0.95090027562020019</c:v>
                </c:pt>
                <c:pt idx="62">
                  <c:v>-0.93356046267829529</c:v>
                </c:pt>
                <c:pt idx="63">
                  <c:v>-0.83712263797454289</c:v>
                </c:pt>
                <c:pt idx="64">
                  <c:v>-0.84049565662011716</c:v>
                </c:pt>
                <c:pt idx="65">
                  <c:v>-0.778076820706328</c:v>
                </c:pt>
                <c:pt idx="66">
                  <c:v>-0.81360586963276316</c:v>
                </c:pt>
                <c:pt idx="67">
                  <c:v>-0.82167498908508552</c:v>
                </c:pt>
                <c:pt idx="68">
                  <c:v>-0.80103597151879202</c:v>
                </c:pt>
                <c:pt idx="69">
                  <c:v>-0.76038577590725909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dessaz!$R$2</c:f>
              <c:strCache>
                <c:ptCount val="1"/>
                <c:pt idx="0">
                  <c:v>e.c&amp;l</c:v>
                </c:pt>
              </c:strCache>
            </c:strRef>
          </c:tx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dessaz!$R$3:$R$72</c:f>
              <c:numCache>
                <c:formatCode>0.00</c:formatCode>
                <c:ptCount val="70"/>
                <c:pt idx="0">
                  <c:v>-1.4780944506134157</c:v>
                </c:pt>
                <c:pt idx="1">
                  <c:v>-1.2486210416383414</c:v>
                </c:pt>
                <c:pt idx="2">
                  <c:v>-1.3075144435855086</c:v>
                </c:pt>
                <c:pt idx="3">
                  <c:v>-1.2026319044609421</c:v>
                </c:pt>
                <c:pt idx="4">
                  <c:v>-1.1153111516583822</c:v>
                </c:pt>
                <c:pt idx="5">
                  <c:v>-1.3013898714346339</c:v>
                </c:pt>
                <c:pt idx="6">
                  <c:v>-1.3810377043827602</c:v>
                </c:pt>
                <c:pt idx="7">
                  <c:v>-1.3213362703373859</c:v>
                </c:pt>
                <c:pt idx="8">
                  <c:v>-1.4600744206116842</c:v>
                </c:pt>
                <c:pt idx="9">
                  <c:v>-1.6338565228591144</c:v>
                </c:pt>
                <c:pt idx="10">
                  <c:v>-1.7068222483582642</c:v>
                </c:pt>
                <c:pt idx="11">
                  <c:v>-1.6525615970266614</c:v>
                </c:pt>
                <c:pt idx="12">
                  <c:v>-1.5009600911479</c:v>
                </c:pt>
                <c:pt idx="13">
                  <c:v>-1.3106678668261715</c:v>
                </c:pt>
                <c:pt idx="14">
                  <c:v>-0.99914330659548889</c:v>
                </c:pt>
                <c:pt idx="15">
                  <c:v>-0.85829972683307032</c:v>
                </c:pt>
                <c:pt idx="16">
                  <c:v>-0.81233824255096077</c:v>
                </c:pt>
                <c:pt idx="17">
                  <c:v>-0.78398011581426574</c:v>
                </c:pt>
                <c:pt idx="18">
                  <c:v>-0.76456791400081703</c:v>
                </c:pt>
                <c:pt idx="19">
                  <c:v>-0.63370459432575721</c:v>
                </c:pt>
                <c:pt idx="20">
                  <c:v>-0.75617252644854149</c:v>
                </c:pt>
                <c:pt idx="21">
                  <c:v>-0.71694191871830326</c:v>
                </c:pt>
                <c:pt idx="22">
                  <c:v>-0.67173528447596487</c:v>
                </c:pt>
                <c:pt idx="23">
                  <c:v>-0.8326077273409499</c:v>
                </c:pt>
                <c:pt idx="24">
                  <c:v>-1.0763484015683733</c:v>
                </c:pt>
                <c:pt idx="25">
                  <c:v>-0.8179121715161729</c:v>
                </c:pt>
                <c:pt idx="26">
                  <c:v>-0.62529559089901166</c:v>
                </c:pt>
                <c:pt idx="27">
                  <c:v>-0.57461247562747064</c:v>
                </c:pt>
                <c:pt idx="28">
                  <c:v>-0.55932275930182163</c:v>
                </c:pt>
                <c:pt idx="29">
                  <c:v>-0.82115922962981092</c:v>
                </c:pt>
                <c:pt idx="30">
                  <c:v>-0.80651134046310957</c:v>
                </c:pt>
                <c:pt idx="31">
                  <c:v>-0.81248622528071224</c:v>
                </c:pt>
                <c:pt idx="32">
                  <c:v>-0.73998568860995051</c:v>
                </c:pt>
                <c:pt idx="33">
                  <c:v>-0.63944473734069474</c:v>
                </c:pt>
                <c:pt idx="34">
                  <c:v>-0.60807709599831505</c:v>
                </c:pt>
                <c:pt idx="35">
                  <c:v>-0.56515200889213291</c:v>
                </c:pt>
                <c:pt idx="36">
                  <c:v>-0.68230436632268088</c:v>
                </c:pt>
                <c:pt idx="37">
                  <c:v>-0.61588310399658697</c:v>
                </c:pt>
                <c:pt idx="38">
                  <c:v>-0.52155604247835929</c:v>
                </c:pt>
                <c:pt idx="39">
                  <c:v>-0.49723469931338504</c:v>
                </c:pt>
                <c:pt idx="40">
                  <c:v>-0.54553779786574597</c:v>
                </c:pt>
                <c:pt idx="41">
                  <c:v>-0.43823924625566885</c:v>
                </c:pt>
                <c:pt idx="42">
                  <c:v>-0.38421987828578058</c:v>
                </c:pt>
                <c:pt idx="43">
                  <c:v>-0.52536805032156009</c:v>
                </c:pt>
                <c:pt idx="44">
                  <c:v>-0.59279746035787884</c:v>
                </c:pt>
                <c:pt idx="45">
                  <c:v>-0.55420986854660659</c:v>
                </c:pt>
                <c:pt idx="46">
                  <c:v>-0.53136150604756105</c:v>
                </c:pt>
                <c:pt idx="47">
                  <c:v>-0.50335384287876395</c:v>
                </c:pt>
                <c:pt idx="48">
                  <c:v>-0.44824818988539239</c:v>
                </c:pt>
                <c:pt idx="49">
                  <c:v>-0.36944616749279263</c:v>
                </c:pt>
                <c:pt idx="50">
                  <c:v>-0.26247104754504447</c:v>
                </c:pt>
                <c:pt idx="51">
                  <c:v>-0.33243825055059417</c:v>
                </c:pt>
                <c:pt idx="52">
                  <c:v>-0.77096384364150594</c:v>
                </c:pt>
                <c:pt idx="53">
                  <c:v>-0.87016786070574803</c:v>
                </c:pt>
                <c:pt idx="54">
                  <c:v>-0.71775592953628042</c:v>
                </c:pt>
                <c:pt idx="55">
                  <c:v>-0.7186499318749221</c:v>
                </c:pt>
                <c:pt idx="56">
                  <c:v>-0.68685711231104984</c:v>
                </c:pt>
                <c:pt idx="57">
                  <c:v>-0.65374889920271573</c:v>
                </c:pt>
                <c:pt idx="58">
                  <c:v>-0.75306750234082687</c:v>
                </c:pt>
                <c:pt idx="59">
                  <c:v>-0.7490155845716735</c:v>
                </c:pt>
                <c:pt idx="60">
                  <c:v>-0.62267536975008475</c:v>
                </c:pt>
                <c:pt idx="61">
                  <c:v>-0.52025901261956142</c:v>
                </c:pt>
                <c:pt idx="62">
                  <c:v>-0.50185029770448508</c:v>
                </c:pt>
                <c:pt idx="63">
                  <c:v>-0.43975730752095749</c:v>
                </c:pt>
                <c:pt idx="64">
                  <c:v>-0.4274356704812613</c:v>
                </c:pt>
                <c:pt idx="65">
                  <c:v>-0.33228623708278804</c:v>
                </c:pt>
                <c:pt idx="66">
                  <c:v>-0.46287945741705777</c:v>
                </c:pt>
                <c:pt idx="67">
                  <c:v>-0.37107981000866719</c:v>
                </c:pt>
                <c:pt idx="68">
                  <c:v>-0.41539601094687395</c:v>
                </c:pt>
                <c:pt idx="69">
                  <c:v>-0.38902102605689393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910976"/>
        <c:axId val="273371904"/>
      </c:lineChart>
      <c:catAx>
        <c:axId val="272910976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73371904"/>
        <c:crosses val="autoZero"/>
        <c:auto val="1"/>
        <c:lblAlgn val="ctr"/>
        <c:lblOffset val="100"/>
        <c:tickMarkSkip val="4"/>
        <c:noMultiLvlLbl val="0"/>
      </c:catAx>
      <c:valAx>
        <c:axId val="27337190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7291097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pt-BR" sz="1400" b="0"/>
              <a:t>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dessaz!$B$2</c:f>
              <c:strCache>
                <c:ptCount val="1"/>
                <c:pt idx="0">
                  <c:v>Y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dessaz!$A$2:$A$71</c:f>
              <c:strCache>
                <c:ptCount val="70"/>
                <c:pt idx="1">
                  <c:v>1996.I</c:v>
                </c:pt>
                <c:pt idx="2">
                  <c:v>1996.II</c:v>
                </c:pt>
                <c:pt idx="3">
                  <c:v>1996.III</c:v>
                </c:pt>
                <c:pt idx="4">
                  <c:v>1996.IV</c:v>
                </c:pt>
                <c:pt idx="5">
                  <c:v>1997.I</c:v>
                </c:pt>
                <c:pt idx="6">
                  <c:v>1997.II</c:v>
                </c:pt>
                <c:pt idx="7">
                  <c:v>1997.III</c:v>
                </c:pt>
                <c:pt idx="8">
                  <c:v>1997.IV</c:v>
                </c:pt>
                <c:pt idx="9">
                  <c:v>1998.I</c:v>
                </c:pt>
                <c:pt idx="10">
                  <c:v>1998.II</c:v>
                </c:pt>
                <c:pt idx="11">
                  <c:v>1998.III</c:v>
                </c:pt>
                <c:pt idx="12">
                  <c:v>1998.IV</c:v>
                </c:pt>
                <c:pt idx="13">
                  <c:v>1999.I</c:v>
                </c:pt>
                <c:pt idx="14">
                  <c:v>1999.II</c:v>
                </c:pt>
                <c:pt idx="15">
                  <c:v>1999.III</c:v>
                </c:pt>
                <c:pt idx="16">
                  <c:v>1999.IV</c:v>
                </c:pt>
                <c:pt idx="17">
                  <c:v>2000.I</c:v>
                </c:pt>
                <c:pt idx="18">
                  <c:v>2000.II</c:v>
                </c:pt>
                <c:pt idx="19">
                  <c:v>2000.III</c:v>
                </c:pt>
                <c:pt idx="20">
                  <c:v>2000.IV</c:v>
                </c:pt>
                <c:pt idx="21">
                  <c:v>2001.I</c:v>
                </c:pt>
                <c:pt idx="22">
                  <c:v>2001.II</c:v>
                </c:pt>
                <c:pt idx="23">
                  <c:v>2001.III</c:v>
                </c:pt>
                <c:pt idx="24">
                  <c:v>2001.IV</c:v>
                </c:pt>
                <c:pt idx="25">
                  <c:v>2002.I</c:v>
                </c:pt>
                <c:pt idx="26">
                  <c:v>2002.II</c:v>
                </c:pt>
                <c:pt idx="27">
                  <c:v>2002.III</c:v>
                </c:pt>
                <c:pt idx="28">
                  <c:v>2002.IV</c:v>
                </c:pt>
                <c:pt idx="29">
                  <c:v>2003.I</c:v>
                </c:pt>
                <c:pt idx="30">
                  <c:v>2003.II</c:v>
                </c:pt>
                <c:pt idx="31">
                  <c:v>2003.III</c:v>
                </c:pt>
                <c:pt idx="32">
                  <c:v>2003.IV</c:v>
                </c:pt>
                <c:pt idx="33">
                  <c:v>2004.I</c:v>
                </c:pt>
                <c:pt idx="34">
                  <c:v>2004.II</c:v>
                </c:pt>
                <c:pt idx="35">
                  <c:v>2004.III</c:v>
                </c:pt>
                <c:pt idx="36">
                  <c:v>2004.IV</c:v>
                </c:pt>
                <c:pt idx="37">
                  <c:v>2005.I</c:v>
                </c:pt>
                <c:pt idx="38">
                  <c:v>2005.II</c:v>
                </c:pt>
                <c:pt idx="39">
                  <c:v>2005.III</c:v>
                </c:pt>
                <c:pt idx="40">
                  <c:v>2005.IV</c:v>
                </c:pt>
                <c:pt idx="41">
                  <c:v>2006.I</c:v>
                </c:pt>
                <c:pt idx="42">
                  <c:v>2006.II</c:v>
                </c:pt>
                <c:pt idx="43">
                  <c:v>2006.III</c:v>
                </c:pt>
                <c:pt idx="44">
                  <c:v>2006.IV</c:v>
                </c:pt>
                <c:pt idx="45">
                  <c:v>2007.I</c:v>
                </c:pt>
                <c:pt idx="46">
                  <c:v>2007.II</c:v>
                </c:pt>
                <c:pt idx="47">
                  <c:v>2007.III</c:v>
                </c:pt>
                <c:pt idx="48">
                  <c:v>2007.IV</c:v>
                </c:pt>
                <c:pt idx="49">
                  <c:v>2008.I</c:v>
                </c:pt>
                <c:pt idx="50">
                  <c:v>2008.II</c:v>
                </c:pt>
                <c:pt idx="51">
                  <c:v>2008.III</c:v>
                </c:pt>
                <c:pt idx="52">
                  <c:v>2008.IV</c:v>
                </c:pt>
                <c:pt idx="53">
                  <c:v>2009.I</c:v>
                </c:pt>
                <c:pt idx="54">
                  <c:v>2009.II</c:v>
                </c:pt>
                <c:pt idx="55">
                  <c:v>2009.III</c:v>
                </c:pt>
                <c:pt idx="56">
                  <c:v>2009.IV</c:v>
                </c:pt>
                <c:pt idx="57">
                  <c:v>2010.I</c:v>
                </c:pt>
                <c:pt idx="58">
                  <c:v>2010.II</c:v>
                </c:pt>
                <c:pt idx="59">
                  <c:v>2010.III</c:v>
                </c:pt>
                <c:pt idx="60">
                  <c:v>2010.IV</c:v>
                </c:pt>
                <c:pt idx="61">
                  <c:v>2011.I</c:v>
                </c:pt>
                <c:pt idx="62">
                  <c:v>2011.II</c:v>
                </c:pt>
                <c:pt idx="63">
                  <c:v>2011.III</c:v>
                </c:pt>
                <c:pt idx="64">
                  <c:v>2011.IV</c:v>
                </c:pt>
                <c:pt idx="65">
                  <c:v>2012.I</c:v>
                </c:pt>
                <c:pt idx="66">
                  <c:v>2012.II</c:v>
                </c:pt>
                <c:pt idx="67">
                  <c:v>2012.III</c:v>
                </c:pt>
                <c:pt idx="68">
                  <c:v>2012.IV</c:v>
                </c:pt>
                <c:pt idx="69">
                  <c:v>2013.I</c:v>
                </c:pt>
              </c:strCache>
            </c:strRef>
          </c:cat>
          <c:val>
            <c:numRef>
              <c:f>dessaz!$B$3:$B$72</c:f>
              <c:numCache>
                <c:formatCode>0.00</c:formatCode>
                <c:ptCount val="70"/>
                <c:pt idx="0">
                  <c:v>4.6111262142224057</c:v>
                </c:pt>
                <c:pt idx="1">
                  <c:v>4.6056726569859627</c:v>
                </c:pt>
                <c:pt idx="2">
                  <c:v>4.6498200817402688</c:v>
                </c:pt>
                <c:pt idx="3">
                  <c:v>4.6389808910792132</c:v>
                </c:pt>
                <c:pt idx="4">
                  <c:v>4.6450935171531418</c:v>
                </c:pt>
                <c:pt idx="5">
                  <c:v>4.6538016328571894</c:v>
                </c:pt>
                <c:pt idx="6">
                  <c:v>4.6669544918182178</c:v>
                </c:pt>
                <c:pt idx="7">
                  <c:v>4.6737680517265803</c:v>
                </c:pt>
                <c:pt idx="8">
                  <c:v>4.6506001199437552</c:v>
                </c:pt>
                <c:pt idx="9">
                  <c:v>4.6676881981171432</c:v>
                </c:pt>
                <c:pt idx="10">
                  <c:v>4.6684773153807972</c:v>
                </c:pt>
                <c:pt idx="11">
                  <c:v>4.655152896824168</c:v>
                </c:pt>
                <c:pt idx="12">
                  <c:v>4.6526716280983313</c:v>
                </c:pt>
                <c:pt idx="13">
                  <c:v>4.6588575099785556</c:v>
                </c:pt>
                <c:pt idx="14">
                  <c:v>4.6624122812085496</c:v>
                </c:pt>
                <c:pt idx="15">
                  <c:v>4.6780894126010182</c:v>
                </c:pt>
                <c:pt idx="16">
                  <c:v>4.6935525045177942</c:v>
                </c:pt>
                <c:pt idx="17">
                  <c:v>4.6973988759170089</c:v>
                </c:pt>
                <c:pt idx="18">
                  <c:v>4.7078001890496814</c:v>
                </c:pt>
                <c:pt idx="19">
                  <c:v>4.7208130812332056</c:v>
                </c:pt>
                <c:pt idx="20">
                  <c:v>4.7251120480215159</c:v>
                </c:pt>
                <c:pt idx="21">
                  <c:v>4.7202958961395938</c:v>
                </c:pt>
                <c:pt idx="22">
                  <c:v>4.7125584896425989</c:v>
                </c:pt>
                <c:pt idx="23">
                  <c:v>4.7131785166455105</c:v>
                </c:pt>
                <c:pt idx="24">
                  <c:v>4.7256253050061581</c:v>
                </c:pt>
                <c:pt idx="25">
                  <c:v>4.7390212609196185</c:v>
                </c:pt>
                <c:pt idx="26">
                  <c:v>4.7503216732067441</c:v>
                </c:pt>
                <c:pt idx="27">
                  <c:v>4.7601869443792308</c:v>
                </c:pt>
                <c:pt idx="28">
                  <c:v>4.7487711341563017</c:v>
                </c:pt>
                <c:pt idx="29">
                  <c:v>4.7471660515981728</c:v>
                </c:pt>
                <c:pt idx="30">
                  <c:v>4.7563873903246305</c:v>
                </c:pt>
                <c:pt idx="31">
                  <c:v>4.769206282982239</c:v>
                </c:pt>
                <c:pt idx="32">
                  <c:v>4.7887692228040164</c:v>
                </c:pt>
                <c:pt idx="33">
                  <c:v>4.8075604375191201</c:v>
                </c:pt>
                <c:pt idx="34">
                  <c:v>4.8181762455442083</c:v>
                </c:pt>
                <c:pt idx="35">
                  <c:v>4.8290498085951077</c:v>
                </c:pt>
                <c:pt idx="36">
                  <c:v>4.8280601761072583</c:v>
                </c:pt>
                <c:pt idx="37">
                  <c:v>4.8502600121604518</c:v>
                </c:pt>
                <c:pt idx="38">
                  <c:v>4.8387984872968861</c:v>
                </c:pt>
                <c:pt idx="39">
                  <c:v>4.8512352418034874</c:v>
                </c:pt>
                <c:pt idx="40">
                  <c:v>4.8689885539719402</c:v>
                </c:pt>
                <c:pt idx="41">
                  <c:v>4.8699506727603117</c:v>
                </c:pt>
                <c:pt idx="42">
                  <c:v>4.8845345775810642</c:v>
                </c:pt>
                <c:pt idx="43">
                  <c:v>4.89891683321824</c:v>
                </c:pt>
                <c:pt idx="44">
                  <c:v>4.9193825519483312</c:v>
                </c:pt>
                <c:pt idx="45">
                  <c:v>4.9327391068301045</c:v>
                </c:pt>
                <c:pt idx="46">
                  <c:v>4.9428474410085741</c:v>
                </c:pt>
                <c:pt idx="47">
                  <c:v>4.9631822737649234</c:v>
                </c:pt>
                <c:pt idx="48">
                  <c:v>4.9807754372430555</c:v>
                </c:pt>
                <c:pt idx="49">
                  <c:v>4.9958125637870081</c:v>
                </c:pt>
                <c:pt idx="50">
                  <c:v>5.0113939394424358</c:v>
                </c:pt>
                <c:pt idx="51">
                  <c:v>4.9719507737466015</c:v>
                </c:pt>
                <c:pt idx="52">
                  <c:v>4.9559317881675211</c:v>
                </c:pt>
                <c:pt idx="53">
                  <c:v>4.9709863460613191</c:v>
                </c:pt>
                <c:pt idx="54">
                  <c:v>4.9964761027043716</c:v>
                </c:pt>
                <c:pt idx="55">
                  <c:v>5.0232400929734924</c:v>
                </c:pt>
                <c:pt idx="56">
                  <c:v>5.04295836780374</c:v>
                </c:pt>
                <c:pt idx="57">
                  <c:v>5.055311538631269</c:v>
                </c:pt>
                <c:pt idx="58">
                  <c:v>5.0653114525929679</c:v>
                </c:pt>
                <c:pt idx="59">
                  <c:v>5.0752009764818693</c:v>
                </c:pt>
                <c:pt idx="60">
                  <c:v>5.083027855995736</c:v>
                </c:pt>
                <c:pt idx="61">
                  <c:v>5.087495626036544</c:v>
                </c:pt>
                <c:pt idx="62">
                  <c:v>5.0877785254698704</c:v>
                </c:pt>
                <c:pt idx="63">
                  <c:v>5.0888633908075738</c:v>
                </c:pt>
                <c:pt idx="64">
                  <c:v>5.0903447021665853</c:v>
                </c:pt>
                <c:pt idx="65">
                  <c:v>5.0924103429598393</c:v>
                </c:pt>
                <c:pt idx="66">
                  <c:v>5.0979831761503265</c:v>
                </c:pt>
                <c:pt idx="67">
                  <c:v>5.1072515784974462</c:v>
                </c:pt>
                <c:pt idx="68">
                  <c:v>5.1071663192795098</c:v>
                </c:pt>
                <c:pt idx="69">
                  <c:v>5.1245394466982424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dessaz!$G$2</c:f>
              <c:strCache>
                <c:ptCount val="1"/>
                <c:pt idx="0">
                  <c:v>M</c:v>
                </c:pt>
              </c:strCache>
            </c:strRef>
          </c:tx>
          <c:spPr>
            <a:ln w="317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strRef>
              <c:f>dessaz!$A$2:$A$71</c:f>
              <c:strCache>
                <c:ptCount val="70"/>
                <c:pt idx="1">
                  <c:v>1996.I</c:v>
                </c:pt>
                <c:pt idx="2">
                  <c:v>1996.II</c:v>
                </c:pt>
                <c:pt idx="3">
                  <c:v>1996.III</c:v>
                </c:pt>
                <c:pt idx="4">
                  <c:v>1996.IV</c:v>
                </c:pt>
                <c:pt idx="5">
                  <c:v>1997.I</c:v>
                </c:pt>
                <c:pt idx="6">
                  <c:v>1997.II</c:v>
                </c:pt>
                <c:pt idx="7">
                  <c:v>1997.III</c:v>
                </c:pt>
                <c:pt idx="8">
                  <c:v>1997.IV</c:v>
                </c:pt>
                <c:pt idx="9">
                  <c:v>1998.I</c:v>
                </c:pt>
                <c:pt idx="10">
                  <c:v>1998.II</c:v>
                </c:pt>
                <c:pt idx="11">
                  <c:v>1998.III</c:v>
                </c:pt>
                <c:pt idx="12">
                  <c:v>1998.IV</c:v>
                </c:pt>
                <c:pt idx="13">
                  <c:v>1999.I</c:v>
                </c:pt>
                <c:pt idx="14">
                  <c:v>1999.II</c:v>
                </c:pt>
                <c:pt idx="15">
                  <c:v>1999.III</c:v>
                </c:pt>
                <c:pt idx="16">
                  <c:v>1999.IV</c:v>
                </c:pt>
                <c:pt idx="17">
                  <c:v>2000.I</c:v>
                </c:pt>
                <c:pt idx="18">
                  <c:v>2000.II</c:v>
                </c:pt>
                <c:pt idx="19">
                  <c:v>2000.III</c:v>
                </c:pt>
                <c:pt idx="20">
                  <c:v>2000.IV</c:v>
                </c:pt>
                <c:pt idx="21">
                  <c:v>2001.I</c:v>
                </c:pt>
                <c:pt idx="22">
                  <c:v>2001.II</c:v>
                </c:pt>
                <c:pt idx="23">
                  <c:v>2001.III</c:v>
                </c:pt>
                <c:pt idx="24">
                  <c:v>2001.IV</c:v>
                </c:pt>
                <c:pt idx="25">
                  <c:v>2002.I</c:v>
                </c:pt>
                <c:pt idx="26">
                  <c:v>2002.II</c:v>
                </c:pt>
                <c:pt idx="27">
                  <c:v>2002.III</c:v>
                </c:pt>
                <c:pt idx="28">
                  <c:v>2002.IV</c:v>
                </c:pt>
                <c:pt idx="29">
                  <c:v>2003.I</c:v>
                </c:pt>
                <c:pt idx="30">
                  <c:v>2003.II</c:v>
                </c:pt>
                <c:pt idx="31">
                  <c:v>2003.III</c:v>
                </c:pt>
                <c:pt idx="32">
                  <c:v>2003.IV</c:v>
                </c:pt>
                <c:pt idx="33">
                  <c:v>2004.I</c:v>
                </c:pt>
                <c:pt idx="34">
                  <c:v>2004.II</c:v>
                </c:pt>
                <c:pt idx="35">
                  <c:v>2004.III</c:v>
                </c:pt>
                <c:pt idx="36">
                  <c:v>2004.IV</c:v>
                </c:pt>
                <c:pt idx="37">
                  <c:v>2005.I</c:v>
                </c:pt>
                <c:pt idx="38">
                  <c:v>2005.II</c:v>
                </c:pt>
                <c:pt idx="39">
                  <c:v>2005.III</c:v>
                </c:pt>
                <c:pt idx="40">
                  <c:v>2005.IV</c:v>
                </c:pt>
                <c:pt idx="41">
                  <c:v>2006.I</c:v>
                </c:pt>
                <c:pt idx="42">
                  <c:v>2006.II</c:v>
                </c:pt>
                <c:pt idx="43">
                  <c:v>2006.III</c:v>
                </c:pt>
                <c:pt idx="44">
                  <c:v>2006.IV</c:v>
                </c:pt>
                <c:pt idx="45">
                  <c:v>2007.I</c:v>
                </c:pt>
                <c:pt idx="46">
                  <c:v>2007.II</c:v>
                </c:pt>
                <c:pt idx="47">
                  <c:v>2007.III</c:v>
                </c:pt>
                <c:pt idx="48">
                  <c:v>2007.IV</c:v>
                </c:pt>
                <c:pt idx="49">
                  <c:v>2008.I</c:v>
                </c:pt>
                <c:pt idx="50">
                  <c:v>2008.II</c:v>
                </c:pt>
                <c:pt idx="51">
                  <c:v>2008.III</c:v>
                </c:pt>
                <c:pt idx="52">
                  <c:v>2008.IV</c:v>
                </c:pt>
                <c:pt idx="53">
                  <c:v>2009.I</c:v>
                </c:pt>
                <c:pt idx="54">
                  <c:v>2009.II</c:v>
                </c:pt>
                <c:pt idx="55">
                  <c:v>2009.III</c:v>
                </c:pt>
                <c:pt idx="56">
                  <c:v>2009.IV</c:v>
                </c:pt>
                <c:pt idx="57">
                  <c:v>2010.I</c:v>
                </c:pt>
                <c:pt idx="58">
                  <c:v>2010.II</c:v>
                </c:pt>
                <c:pt idx="59">
                  <c:v>2010.III</c:v>
                </c:pt>
                <c:pt idx="60">
                  <c:v>2010.IV</c:v>
                </c:pt>
                <c:pt idx="61">
                  <c:v>2011.I</c:v>
                </c:pt>
                <c:pt idx="62">
                  <c:v>2011.II</c:v>
                </c:pt>
                <c:pt idx="63">
                  <c:v>2011.III</c:v>
                </c:pt>
                <c:pt idx="64">
                  <c:v>2011.IV</c:v>
                </c:pt>
                <c:pt idx="65">
                  <c:v>2012.I</c:v>
                </c:pt>
                <c:pt idx="66">
                  <c:v>2012.II</c:v>
                </c:pt>
                <c:pt idx="67">
                  <c:v>2012.III</c:v>
                </c:pt>
                <c:pt idx="68">
                  <c:v>2012.IV</c:v>
                </c:pt>
                <c:pt idx="69">
                  <c:v>2013.I</c:v>
                </c:pt>
              </c:strCache>
            </c:strRef>
          </c:cat>
          <c:val>
            <c:numRef>
              <c:f>dessaz!$G$3:$G$72</c:f>
              <c:numCache>
                <c:formatCode>0.00</c:formatCode>
                <c:ptCount val="70"/>
                <c:pt idx="0">
                  <c:v>4.5291117105186718</c:v>
                </c:pt>
                <c:pt idx="1">
                  <c:v>4.607048176513648</c:v>
                </c:pt>
                <c:pt idx="2">
                  <c:v>4.6787695015039912</c:v>
                </c:pt>
                <c:pt idx="3">
                  <c:v>4.7814461396795354</c:v>
                </c:pt>
                <c:pt idx="4">
                  <c:v>4.7715641862721014</c:v>
                </c:pt>
                <c:pt idx="5">
                  <c:v>4.819210621861421</c:v>
                </c:pt>
                <c:pt idx="6">
                  <c:v>4.8272529989805761</c:v>
                </c:pt>
                <c:pt idx="7">
                  <c:v>4.7650450539712379</c:v>
                </c:pt>
                <c:pt idx="8">
                  <c:v>4.8424166775055308</c:v>
                </c:pt>
                <c:pt idx="9">
                  <c:v>4.7944227351593733</c:v>
                </c:pt>
                <c:pt idx="10">
                  <c:v>4.8080568229717962</c:v>
                </c:pt>
                <c:pt idx="11">
                  <c:v>4.7481939580764552</c:v>
                </c:pt>
                <c:pt idx="12">
                  <c:v>4.6335360613630501</c:v>
                </c:pt>
                <c:pt idx="13">
                  <c:v>4.6303005574424878</c:v>
                </c:pt>
                <c:pt idx="14">
                  <c:v>4.6018656886905491</c:v>
                </c:pt>
                <c:pt idx="15">
                  <c:v>4.6685738039250202</c:v>
                </c:pt>
                <c:pt idx="16">
                  <c:v>4.6658407706730642</c:v>
                </c:pt>
                <c:pt idx="17">
                  <c:v>4.701731601501872</c:v>
                </c:pt>
                <c:pt idx="18">
                  <c:v>4.7701963742096165</c:v>
                </c:pt>
                <c:pt idx="19">
                  <c:v>4.7923238177780965</c:v>
                </c:pt>
                <c:pt idx="20">
                  <c:v>4.8506422140724874</c:v>
                </c:pt>
                <c:pt idx="21">
                  <c:v>4.7966725815572495</c:v>
                </c:pt>
                <c:pt idx="22">
                  <c:v>4.700551591881978</c:v>
                </c:pt>
                <c:pt idx="23">
                  <c:v>4.6585638732118158</c:v>
                </c:pt>
                <c:pt idx="24">
                  <c:v>4.6458746003683542</c:v>
                </c:pt>
                <c:pt idx="25">
                  <c:v>4.6351899301574839</c:v>
                </c:pt>
                <c:pt idx="26">
                  <c:v>4.6364219032231357</c:v>
                </c:pt>
                <c:pt idx="27">
                  <c:v>4.5829135685152576</c:v>
                </c:pt>
                <c:pt idx="28">
                  <c:v>4.5831208242683799</c:v>
                </c:pt>
                <c:pt idx="29">
                  <c:v>4.5777187495709573</c:v>
                </c:pt>
                <c:pt idx="30">
                  <c:v>4.5821865147607443</c:v>
                </c:pt>
                <c:pt idx="31">
                  <c:v>4.6827796286382668</c:v>
                </c:pt>
                <c:pt idx="32">
                  <c:v>4.6898311059449203</c:v>
                </c:pt>
                <c:pt idx="33">
                  <c:v>4.7219462786693125</c:v>
                </c:pt>
                <c:pt idx="34">
                  <c:v>4.7364017286946289</c:v>
                </c:pt>
                <c:pt idx="35">
                  <c:v>4.774334875278031</c:v>
                </c:pt>
                <c:pt idx="36">
                  <c:v>4.79410711337633</c:v>
                </c:pt>
                <c:pt idx="37">
                  <c:v>4.8166419012994526</c:v>
                </c:pt>
                <c:pt idx="38">
                  <c:v>4.8119273829247691</c:v>
                </c:pt>
                <c:pt idx="39">
                  <c:v>4.8269239279162122</c:v>
                </c:pt>
                <c:pt idx="40">
                  <c:v>4.9386405561097799</c:v>
                </c:pt>
                <c:pt idx="41">
                  <c:v>4.9491704346298606</c:v>
                </c:pt>
                <c:pt idx="42">
                  <c:v>4.998960058230109</c:v>
                </c:pt>
                <c:pt idx="43">
                  <c:v>5.032414050801612</c:v>
                </c:pt>
                <c:pt idx="44">
                  <c:v>5.1258205836846127</c:v>
                </c:pt>
                <c:pt idx="45">
                  <c:v>5.1213214290968301</c:v>
                </c:pt>
                <c:pt idx="46">
                  <c:v>5.1735422394922068</c:v>
                </c:pt>
                <c:pt idx="47">
                  <c:v>5.2225745157465715</c:v>
                </c:pt>
                <c:pt idx="48">
                  <c:v>5.2639800552993954</c:v>
                </c:pt>
                <c:pt idx="49">
                  <c:v>5.3202975351307593</c:v>
                </c:pt>
                <c:pt idx="50">
                  <c:v>5.3501682140459605</c:v>
                </c:pt>
                <c:pt idx="51">
                  <c:v>5.2831001476910382</c:v>
                </c:pt>
                <c:pt idx="52">
                  <c:v>5.1180296754196277</c:v>
                </c:pt>
                <c:pt idx="53">
                  <c:v>5.1788095685428788</c:v>
                </c:pt>
                <c:pt idx="54">
                  <c:v>5.2318175122572308</c:v>
                </c:pt>
                <c:pt idx="55">
                  <c:v>5.3536171044174674</c:v>
                </c:pt>
                <c:pt idx="56">
                  <c:v>5.4609394341396964</c:v>
                </c:pt>
                <c:pt idx="57">
                  <c:v>5.5002741779851281</c:v>
                </c:pt>
                <c:pt idx="58">
                  <c:v>5.5748740353075714</c:v>
                </c:pt>
                <c:pt idx="59">
                  <c:v>5.5875456465191551</c:v>
                </c:pt>
                <c:pt idx="60">
                  <c:v>5.5839962626295829</c:v>
                </c:pt>
                <c:pt idx="61">
                  <c:v>5.632398287859429</c:v>
                </c:pt>
                <c:pt idx="62">
                  <c:v>5.638696558044261</c:v>
                </c:pt>
                <c:pt idx="63">
                  <c:v>5.6512964914911299</c:v>
                </c:pt>
                <c:pt idx="64">
                  <c:v>5.6412008943122638</c:v>
                </c:pt>
                <c:pt idx="65">
                  <c:v>5.6418159295852464</c:v>
                </c:pt>
                <c:pt idx="66">
                  <c:v>5.5789947817809624</c:v>
                </c:pt>
                <c:pt idx="67">
                  <c:v>5.657450220203085</c:v>
                </c:pt>
                <c:pt idx="68">
                  <c:v>5.7098763975704392</c:v>
                </c:pt>
                <c:pt idx="69">
                  <c:v>5.7125820146461663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06144"/>
        <c:axId val="385207680"/>
      </c:lineChart>
      <c:lineChart>
        <c:grouping val="standard"/>
        <c:varyColors val="0"/>
        <c:ser>
          <c:idx val="2"/>
          <c:order val="2"/>
          <c:tx>
            <c:strRef>
              <c:f>dessaz!$M$2</c:f>
              <c:strCache>
                <c:ptCount val="1"/>
                <c:pt idx="0">
                  <c:v>e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dessaz!$M$3:$M$72</c:f>
              <c:numCache>
                <c:formatCode>0.00</c:formatCode>
                <c:ptCount val="70"/>
                <c:pt idx="0">
                  <c:v>-0.32596507328691915</c:v>
                </c:pt>
                <c:pt idx="1">
                  <c:v>-0.31558154039548092</c:v>
                </c:pt>
                <c:pt idx="2">
                  <c:v>-0.32443580767261215</c:v>
                </c:pt>
                <c:pt idx="3">
                  <c:v>-0.31507026257031157</c:v>
                </c:pt>
                <c:pt idx="4">
                  <c:v>-0.32814604551876475</c:v>
                </c:pt>
                <c:pt idx="5">
                  <c:v>-0.34054496573321219</c:v>
                </c:pt>
                <c:pt idx="6">
                  <c:v>-0.32656314669959124</c:v>
                </c:pt>
                <c:pt idx="7">
                  <c:v>-0.31888471371632837</c:v>
                </c:pt>
                <c:pt idx="8">
                  <c:v>-0.32952755117914706</c:v>
                </c:pt>
                <c:pt idx="9">
                  <c:v>-0.30817984188014741</c:v>
                </c:pt>
                <c:pt idx="10">
                  <c:v>-0.28987272054266949</c:v>
                </c:pt>
                <c:pt idx="11">
                  <c:v>-0.27891868127592528</c:v>
                </c:pt>
                <c:pt idx="12">
                  <c:v>2.0545064368798899E-2</c:v>
                </c:pt>
                <c:pt idx="13">
                  <c:v>-3.2539263523949334E-2</c:v>
                </c:pt>
                <c:pt idx="14">
                  <c:v>1.9176453103983835E-2</c:v>
                </c:pt>
                <c:pt idx="15">
                  <c:v>-2.306545257070023E-2</c:v>
                </c:pt>
                <c:pt idx="16">
                  <c:v>-0.12428737965232153</c:v>
                </c:pt>
                <c:pt idx="17">
                  <c:v>-0.10012121365903995</c:v>
                </c:pt>
                <c:pt idx="18">
                  <c:v>-0.13934931641514925</c:v>
                </c:pt>
                <c:pt idx="19">
                  <c:v>-8.9996580538601337E-2</c:v>
                </c:pt>
                <c:pt idx="20">
                  <c:v>-5.3537625020633708E-2</c:v>
                </c:pt>
                <c:pt idx="21">
                  <c:v>3.251388783453648E-2</c:v>
                </c:pt>
                <c:pt idx="22">
                  <c:v>7.4957777249319166E-2</c:v>
                </c:pt>
                <c:pt idx="23">
                  <c:v>9.0271726566630382E-3</c:v>
                </c:pt>
                <c:pt idx="24">
                  <c:v>-6.5103987862729612E-2</c:v>
                </c:pt>
                <c:pt idx="25">
                  <c:v>-2.4345633208400223E-2</c:v>
                </c:pt>
                <c:pt idx="26">
                  <c:v>0.12076255650875119</c:v>
                </c:pt>
                <c:pt idx="27">
                  <c:v>0.13507793851852504</c:v>
                </c:pt>
                <c:pt idx="28">
                  <c:v>3.8778515945399203E-2</c:v>
                </c:pt>
                <c:pt idx="29">
                  <c:v>-0.12948016464769113</c:v>
                </c:pt>
                <c:pt idx="30">
                  <c:v>-0.12788366636762388</c:v>
                </c:pt>
                <c:pt idx="31">
                  <c:v>-0.1551847572092267</c:v>
                </c:pt>
                <c:pt idx="32">
                  <c:v>-0.16380797564201699</c:v>
                </c:pt>
                <c:pt idx="33">
                  <c:v>-0.12863071165714662</c:v>
                </c:pt>
                <c:pt idx="34">
                  <c:v>-0.1825652916544753</c:v>
                </c:pt>
                <c:pt idx="35">
                  <c:v>-0.25525442085966793</c:v>
                </c:pt>
                <c:pt idx="36">
                  <c:v>-0.30317764414757581</c:v>
                </c:pt>
                <c:pt idx="37">
                  <c:v>-0.36319865979986954</c:v>
                </c:pt>
                <c:pt idx="38">
                  <c:v>-0.36880503548175941</c:v>
                </c:pt>
                <c:pt idx="39">
                  <c:v>-0.37769938206699449</c:v>
                </c:pt>
                <c:pt idx="40">
                  <c:v>-0.41608261335346391</c:v>
                </c:pt>
                <c:pt idx="41">
                  <c:v>-0.40577820996490693</c:v>
                </c:pt>
                <c:pt idx="42">
                  <c:v>-0.41744241969512269</c:v>
                </c:pt>
                <c:pt idx="43">
                  <c:v>-0.46262865182541452</c:v>
                </c:pt>
                <c:pt idx="44">
                  <c:v>-0.47584969879781042</c:v>
                </c:pt>
                <c:pt idx="45">
                  <c:v>-0.5027112449464991</c:v>
                </c:pt>
                <c:pt idx="46">
                  <c:v>-0.5645941633987126</c:v>
                </c:pt>
                <c:pt idx="47">
                  <c:v>-0.65674894266099826</c:v>
                </c:pt>
                <c:pt idx="48">
                  <c:v>-0.66778696962640471</c:v>
                </c:pt>
                <c:pt idx="49">
                  <c:v>-0.69617550840631415</c:v>
                </c:pt>
                <c:pt idx="50">
                  <c:v>-0.69749794780300411</c:v>
                </c:pt>
                <c:pt idx="51">
                  <c:v>-0.51197493826365781</c:v>
                </c:pt>
                <c:pt idx="52">
                  <c:v>-0.52555662729521346</c:v>
                </c:pt>
                <c:pt idx="53">
                  <c:v>-0.63839447231636859</c:v>
                </c:pt>
                <c:pt idx="54">
                  <c:v>-0.68983074360270946</c:v>
                </c:pt>
                <c:pt idx="55">
                  <c:v>-0.73877137052321884</c:v>
                </c:pt>
                <c:pt idx="56">
                  <c:v>-0.70588741860699034</c:v>
                </c:pt>
                <c:pt idx="57">
                  <c:v>-0.71787724806218189</c:v>
                </c:pt>
                <c:pt idx="58">
                  <c:v>-0.76785926946124339</c:v>
                </c:pt>
                <c:pt idx="59">
                  <c:v>-0.81988860220991089</c:v>
                </c:pt>
                <c:pt idx="60">
                  <c:v>-0.8212987720414221</c:v>
                </c:pt>
                <c:pt idx="61">
                  <c:v>-0.83552131454047485</c:v>
                </c:pt>
                <c:pt idx="62">
                  <c:v>-0.80995937664117068</c:v>
                </c:pt>
                <c:pt idx="63">
                  <c:v>-0.74313653102312804</c:v>
                </c:pt>
                <c:pt idx="64">
                  <c:v>-0.75367465667314815</c:v>
                </c:pt>
                <c:pt idx="65">
                  <c:v>-0.69440103595995095</c:v>
                </c:pt>
                <c:pt idx="66">
                  <c:v>-0.69987790302678388</c:v>
                </c:pt>
                <c:pt idx="67">
                  <c:v>-0.68349150535819436</c:v>
                </c:pt>
                <c:pt idx="68">
                  <c:v>-0.71267992980347228</c:v>
                </c:pt>
                <c:pt idx="69">
                  <c:v>-0.67530649873151416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69408"/>
        <c:axId val="424767872"/>
      </c:lineChart>
      <c:catAx>
        <c:axId val="385206144"/>
        <c:scaling>
          <c:orientation val="minMax"/>
        </c:scaling>
        <c:delete val="1"/>
        <c:axPos val="b"/>
        <c:majorTickMark val="out"/>
        <c:minorTickMark val="none"/>
        <c:tickLblPos val="nextTo"/>
        <c:crossAx val="385207680"/>
        <c:crosses val="autoZero"/>
        <c:auto val="1"/>
        <c:lblAlgn val="ctr"/>
        <c:lblOffset val="100"/>
        <c:noMultiLvlLbl val="0"/>
      </c:catAx>
      <c:valAx>
        <c:axId val="385207680"/>
        <c:scaling>
          <c:orientation val="minMax"/>
          <c:min val="4.5"/>
        </c:scaling>
        <c:delete val="0"/>
        <c:axPos val="l"/>
        <c:numFmt formatCode="0.00" sourceLinked="1"/>
        <c:majorTickMark val="none"/>
        <c:minorTickMark val="none"/>
        <c:tickLblPos val="none"/>
        <c:crossAx val="385206144"/>
        <c:crosses val="autoZero"/>
        <c:crossBetween val="between"/>
      </c:valAx>
      <c:valAx>
        <c:axId val="424767872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crossAx val="424769408"/>
        <c:crosses val="max"/>
        <c:crossBetween val="between"/>
      </c:valAx>
      <c:catAx>
        <c:axId val="424769408"/>
        <c:scaling>
          <c:orientation val="minMax"/>
        </c:scaling>
        <c:delete val="1"/>
        <c:axPos val="b"/>
        <c:majorTickMark val="out"/>
        <c:minorTickMark val="none"/>
        <c:tickLblPos val="nextTo"/>
        <c:crossAx val="424767872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pt-BR" sz="1400" b="0"/>
              <a:t>BCD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dessaz!$B$2</c:f>
              <c:strCache>
                <c:ptCount val="1"/>
                <c:pt idx="0">
                  <c:v>Y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dessaz!$B$3:$B$72</c:f>
              <c:numCache>
                <c:formatCode>0.00</c:formatCode>
                <c:ptCount val="70"/>
                <c:pt idx="0">
                  <c:v>4.6111262142224057</c:v>
                </c:pt>
                <c:pt idx="1">
                  <c:v>4.6056726569859627</c:v>
                </c:pt>
                <c:pt idx="2">
                  <c:v>4.6498200817402688</c:v>
                </c:pt>
                <c:pt idx="3">
                  <c:v>4.6389808910792132</c:v>
                </c:pt>
                <c:pt idx="4">
                  <c:v>4.6450935171531418</c:v>
                </c:pt>
                <c:pt idx="5">
                  <c:v>4.6538016328571894</c:v>
                </c:pt>
                <c:pt idx="6">
                  <c:v>4.6669544918182178</c:v>
                </c:pt>
                <c:pt idx="7">
                  <c:v>4.6737680517265803</c:v>
                </c:pt>
                <c:pt idx="8">
                  <c:v>4.6506001199437552</c:v>
                </c:pt>
                <c:pt idx="9">
                  <c:v>4.6676881981171432</c:v>
                </c:pt>
                <c:pt idx="10">
                  <c:v>4.6684773153807972</c:v>
                </c:pt>
                <c:pt idx="11">
                  <c:v>4.655152896824168</c:v>
                </c:pt>
                <c:pt idx="12">
                  <c:v>4.6526716280983313</c:v>
                </c:pt>
                <c:pt idx="13">
                  <c:v>4.6588575099785556</c:v>
                </c:pt>
                <c:pt idx="14">
                  <c:v>4.6624122812085496</c:v>
                </c:pt>
                <c:pt idx="15">
                  <c:v>4.6780894126010182</c:v>
                </c:pt>
                <c:pt idx="16">
                  <c:v>4.6935525045177942</c:v>
                </c:pt>
                <c:pt idx="17">
                  <c:v>4.6973988759170089</c:v>
                </c:pt>
                <c:pt idx="18">
                  <c:v>4.7078001890496814</c:v>
                </c:pt>
                <c:pt idx="19">
                  <c:v>4.7208130812332056</c:v>
                </c:pt>
                <c:pt idx="20">
                  <c:v>4.7251120480215159</c:v>
                </c:pt>
                <c:pt idx="21">
                  <c:v>4.7202958961395938</c:v>
                </c:pt>
                <c:pt idx="22">
                  <c:v>4.7125584896425989</c:v>
                </c:pt>
                <c:pt idx="23">
                  <c:v>4.7131785166455105</c:v>
                </c:pt>
                <c:pt idx="24">
                  <c:v>4.7256253050061581</c:v>
                </c:pt>
                <c:pt idx="25">
                  <c:v>4.7390212609196185</c:v>
                </c:pt>
                <c:pt idx="26">
                  <c:v>4.7503216732067441</c:v>
                </c:pt>
                <c:pt idx="27">
                  <c:v>4.7601869443792308</c:v>
                </c:pt>
                <c:pt idx="28">
                  <c:v>4.7487711341563017</c:v>
                </c:pt>
                <c:pt idx="29">
                  <c:v>4.7471660515981728</c:v>
                </c:pt>
                <c:pt idx="30">
                  <c:v>4.7563873903246305</c:v>
                </c:pt>
                <c:pt idx="31">
                  <c:v>4.769206282982239</c:v>
                </c:pt>
                <c:pt idx="32">
                  <c:v>4.7887692228040164</c:v>
                </c:pt>
                <c:pt idx="33">
                  <c:v>4.8075604375191201</c:v>
                </c:pt>
                <c:pt idx="34">
                  <c:v>4.8181762455442083</c:v>
                </c:pt>
                <c:pt idx="35">
                  <c:v>4.8290498085951077</c:v>
                </c:pt>
                <c:pt idx="36">
                  <c:v>4.8280601761072583</c:v>
                </c:pt>
                <c:pt idx="37">
                  <c:v>4.8502600121604518</c:v>
                </c:pt>
                <c:pt idx="38">
                  <c:v>4.8387984872968861</c:v>
                </c:pt>
                <c:pt idx="39">
                  <c:v>4.8512352418034874</c:v>
                </c:pt>
                <c:pt idx="40">
                  <c:v>4.8689885539719402</c:v>
                </c:pt>
                <c:pt idx="41">
                  <c:v>4.8699506727603117</c:v>
                </c:pt>
                <c:pt idx="42">
                  <c:v>4.8845345775810642</c:v>
                </c:pt>
                <c:pt idx="43">
                  <c:v>4.89891683321824</c:v>
                </c:pt>
                <c:pt idx="44">
                  <c:v>4.9193825519483312</c:v>
                </c:pt>
                <c:pt idx="45">
                  <c:v>4.9327391068301045</c:v>
                </c:pt>
                <c:pt idx="46">
                  <c:v>4.9428474410085741</c:v>
                </c:pt>
                <c:pt idx="47">
                  <c:v>4.9631822737649234</c:v>
                </c:pt>
                <c:pt idx="48">
                  <c:v>4.9807754372430555</c:v>
                </c:pt>
                <c:pt idx="49">
                  <c:v>4.9958125637870081</c:v>
                </c:pt>
                <c:pt idx="50">
                  <c:v>5.0113939394424358</c:v>
                </c:pt>
                <c:pt idx="51">
                  <c:v>4.9719507737466015</c:v>
                </c:pt>
                <c:pt idx="52">
                  <c:v>4.9559317881675211</c:v>
                </c:pt>
                <c:pt idx="53">
                  <c:v>4.9709863460613191</c:v>
                </c:pt>
                <c:pt idx="54">
                  <c:v>4.9964761027043716</c:v>
                </c:pt>
                <c:pt idx="55">
                  <c:v>5.0232400929734924</c:v>
                </c:pt>
                <c:pt idx="56">
                  <c:v>5.04295836780374</c:v>
                </c:pt>
                <c:pt idx="57">
                  <c:v>5.055311538631269</c:v>
                </c:pt>
                <c:pt idx="58">
                  <c:v>5.0653114525929679</c:v>
                </c:pt>
                <c:pt idx="59">
                  <c:v>5.0752009764818693</c:v>
                </c:pt>
                <c:pt idx="60">
                  <c:v>5.083027855995736</c:v>
                </c:pt>
                <c:pt idx="61">
                  <c:v>5.087495626036544</c:v>
                </c:pt>
                <c:pt idx="62">
                  <c:v>5.0877785254698704</c:v>
                </c:pt>
                <c:pt idx="63">
                  <c:v>5.0888633908075738</c:v>
                </c:pt>
                <c:pt idx="64">
                  <c:v>5.0903447021665853</c:v>
                </c:pt>
                <c:pt idx="65">
                  <c:v>5.0924103429598393</c:v>
                </c:pt>
                <c:pt idx="66">
                  <c:v>5.0979831761503265</c:v>
                </c:pt>
                <c:pt idx="67">
                  <c:v>5.1072515784974462</c:v>
                </c:pt>
                <c:pt idx="68">
                  <c:v>5.1071663192795098</c:v>
                </c:pt>
                <c:pt idx="69">
                  <c:v>5.1245394466982424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dessaz!$H$2</c:f>
              <c:strCache>
                <c:ptCount val="1"/>
                <c:pt idx="0">
                  <c:v>BCD</c:v>
                </c:pt>
              </c:strCache>
            </c:strRef>
          </c:tx>
          <c:spPr>
            <a:ln w="3175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val>
            <c:numRef>
              <c:f>dessaz!$H$3:$H$72</c:f>
              <c:numCache>
                <c:formatCode>0.00</c:formatCode>
                <c:ptCount val="70"/>
                <c:pt idx="0">
                  <c:v>3.913983</c:v>
                </c:pt>
                <c:pt idx="1">
                  <c:v>4.2706419999999996</c:v>
                </c:pt>
                <c:pt idx="2">
                  <c:v>4.4399329999999999</c:v>
                </c:pt>
                <c:pt idx="3">
                  <c:v>4.5856349999999999</c:v>
                </c:pt>
                <c:pt idx="4">
                  <c:v>4.6760580000000003</c:v>
                </c:pt>
                <c:pt idx="5">
                  <c:v>4.7815070000000004</c:v>
                </c:pt>
                <c:pt idx="6">
                  <c:v>4.7935980000000002</c:v>
                </c:pt>
                <c:pt idx="7">
                  <c:v>4.6881449999999996</c:v>
                </c:pt>
                <c:pt idx="8">
                  <c:v>4.8117809999999999</c:v>
                </c:pt>
                <c:pt idx="9">
                  <c:v>4.6595339999999998</c:v>
                </c:pt>
                <c:pt idx="10">
                  <c:v>4.7463430000000004</c:v>
                </c:pt>
                <c:pt idx="11">
                  <c:v>4.5914070000000002</c:v>
                </c:pt>
                <c:pt idx="12">
                  <c:v>4.1395939999999998</c:v>
                </c:pt>
                <c:pt idx="13">
                  <c:v>4.1320259999999998</c:v>
                </c:pt>
                <c:pt idx="14">
                  <c:v>3.869767</c:v>
                </c:pt>
                <c:pt idx="15">
                  <c:v>3.9235669999999998</c:v>
                </c:pt>
                <c:pt idx="16">
                  <c:v>3.8183769999999999</c:v>
                </c:pt>
                <c:pt idx="17">
                  <c:v>3.8890549999999999</c:v>
                </c:pt>
                <c:pt idx="18">
                  <c:v>4.1768559999999999</c:v>
                </c:pt>
                <c:pt idx="19">
                  <c:v>4.2758729999999998</c:v>
                </c:pt>
                <c:pt idx="20">
                  <c:v>4.2973119999999998</c:v>
                </c:pt>
                <c:pt idx="21">
                  <c:v>4.2562769999999999</c:v>
                </c:pt>
                <c:pt idx="22">
                  <c:v>4.0220799999999999</c:v>
                </c:pt>
                <c:pt idx="23">
                  <c:v>3.7272799999999999</c:v>
                </c:pt>
                <c:pt idx="24">
                  <c:v>3.725079</c:v>
                </c:pt>
                <c:pt idx="25">
                  <c:v>3.727954</c:v>
                </c:pt>
                <c:pt idx="26">
                  <c:v>3.6533730000000002</c:v>
                </c:pt>
                <c:pt idx="27">
                  <c:v>3.6882069999999998</c:v>
                </c:pt>
                <c:pt idx="28">
                  <c:v>3.6886930000000002</c:v>
                </c:pt>
                <c:pt idx="29">
                  <c:v>3.4135900000000001</c:v>
                </c:pt>
                <c:pt idx="30">
                  <c:v>3.4283060000000001</c:v>
                </c:pt>
                <c:pt idx="31">
                  <c:v>3.4744929999999998</c:v>
                </c:pt>
                <c:pt idx="32">
                  <c:v>3.714089</c:v>
                </c:pt>
                <c:pt idx="33">
                  <c:v>3.7370410000000001</c:v>
                </c:pt>
                <c:pt idx="34">
                  <c:v>3.712053</c:v>
                </c:pt>
                <c:pt idx="35">
                  <c:v>3.8080910000000001</c:v>
                </c:pt>
                <c:pt idx="36">
                  <c:v>3.931918</c:v>
                </c:pt>
                <c:pt idx="37">
                  <c:v>3.9232269999999998</c:v>
                </c:pt>
                <c:pt idx="38">
                  <c:v>4.0619750000000003</c:v>
                </c:pt>
                <c:pt idx="39">
                  <c:v>4.219214</c:v>
                </c:pt>
                <c:pt idx="40">
                  <c:v>4.3497719999999997</c:v>
                </c:pt>
                <c:pt idx="41">
                  <c:v>4.5336790000000002</c:v>
                </c:pt>
                <c:pt idx="42">
                  <c:v>4.6983930000000003</c:v>
                </c:pt>
                <c:pt idx="43">
                  <c:v>4.722899</c:v>
                </c:pt>
                <c:pt idx="44">
                  <c:v>4.7723120000000003</c:v>
                </c:pt>
                <c:pt idx="45">
                  <c:v>4.911289</c:v>
                </c:pt>
                <c:pt idx="46">
                  <c:v>5.0405199999999999</c:v>
                </c:pt>
                <c:pt idx="47">
                  <c:v>5.202102</c:v>
                </c:pt>
                <c:pt idx="48">
                  <c:v>5.2669480000000002</c:v>
                </c:pt>
                <c:pt idx="49">
                  <c:v>5.3899010000000001</c:v>
                </c:pt>
                <c:pt idx="50">
                  <c:v>5.5110929999999998</c:v>
                </c:pt>
                <c:pt idx="51">
                  <c:v>5.2681610000000001</c:v>
                </c:pt>
                <c:pt idx="52">
                  <c:v>5.0927530000000001</c:v>
                </c:pt>
                <c:pt idx="53">
                  <c:v>5.2366590000000004</c:v>
                </c:pt>
                <c:pt idx="54">
                  <c:v>5.4190290000000001</c:v>
                </c:pt>
                <c:pt idx="55">
                  <c:v>5.5669690000000003</c:v>
                </c:pt>
                <c:pt idx="56">
                  <c:v>5.6991680000000002</c:v>
                </c:pt>
                <c:pt idx="57">
                  <c:v>5.7152989999999999</c:v>
                </c:pt>
                <c:pt idx="58">
                  <c:v>5.7532550000000002</c:v>
                </c:pt>
                <c:pt idx="59">
                  <c:v>5.8210870000000003</c:v>
                </c:pt>
                <c:pt idx="60">
                  <c:v>5.9976159999999998</c:v>
                </c:pt>
                <c:pt idx="61">
                  <c:v>5.9868100000000002</c:v>
                </c:pt>
                <c:pt idx="62">
                  <c:v>5.9635340000000001</c:v>
                </c:pt>
                <c:pt idx="63">
                  <c:v>6.0188689999999996</c:v>
                </c:pt>
                <c:pt idx="64">
                  <c:v>5.936941</c:v>
                </c:pt>
                <c:pt idx="65">
                  <c:v>5.7963500000000003</c:v>
                </c:pt>
                <c:pt idx="66">
                  <c:v>5.7296180000000003</c:v>
                </c:pt>
                <c:pt idx="67">
                  <c:v>5.7176419999999997</c:v>
                </c:pt>
                <c:pt idx="68">
                  <c:v>5.6823680000000003</c:v>
                </c:pt>
                <c:pt idx="69">
                  <c:v>5.8538670000000002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745984"/>
        <c:axId val="270747520"/>
      </c:lineChart>
      <c:lineChart>
        <c:grouping val="standard"/>
        <c:varyColors val="0"/>
        <c:ser>
          <c:idx val="2"/>
          <c:order val="2"/>
          <c:tx>
            <c:strRef>
              <c:f>dessaz!$N$2</c:f>
              <c:strCache>
                <c:ptCount val="1"/>
                <c:pt idx="0">
                  <c:v>e.bcd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dessaz!$A$3:$A$72</c:f>
              <c:strCache>
                <c:ptCount val="70"/>
                <c:pt idx="0">
                  <c:v>1996.I</c:v>
                </c:pt>
                <c:pt idx="1">
                  <c:v>1996.II</c:v>
                </c:pt>
                <c:pt idx="2">
                  <c:v>1996.III</c:v>
                </c:pt>
                <c:pt idx="3">
                  <c:v>1996.IV</c:v>
                </c:pt>
                <c:pt idx="4">
                  <c:v>1997.I</c:v>
                </c:pt>
                <c:pt idx="5">
                  <c:v>1997.II</c:v>
                </c:pt>
                <c:pt idx="6">
                  <c:v>1997.III</c:v>
                </c:pt>
                <c:pt idx="7">
                  <c:v>1997.IV</c:v>
                </c:pt>
                <c:pt idx="8">
                  <c:v>1998.I</c:v>
                </c:pt>
                <c:pt idx="9">
                  <c:v>1998.II</c:v>
                </c:pt>
                <c:pt idx="10">
                  <c:v>1998.III</c:v>
                </c:pt>
                <c:pt idx="11">
                  <c:v>1998.IV</c:v>
                </c:pt>
                <c:pt idx="12">
                  <c:v>1999.I</c:v>
                </c:pt>
                <c:pt idx="13">
                  <c:v>1999.II</c:v>
                </c:pt>
                <c:pt idx="14">
                  <c:v>1999.III</c:v>
                </c:pt>
                <c:pt idx="15">
                  <c:v>1999.IV</c:v>
                </c:pt>
                <c:pt idx="16">
                  <c:v>2000.I</c:v>
                </c:pt>
                <c:pt idx="17">
                  <c:v>2000.II</c:v>
                </c:pt>
                <c:pt idx="18">
                  <c:v>2000.III</c:v>
                </c:pt>
                <c:pt idx="19">
                  <c:v>2000.IV</c:v>
                </c:pt>
                <c:pt idx="20">
                  <c:v>2001.I</c:v>
                </c:pt>
                <c:pt idx="21">
                  <c:v>2001.II</c:v>
                </c:pt>
                <c:pt idx="22">
                  <c:v>2001.III</c:v>
                </c:pt>
                <c:pt idx="23">
                  <c:v>2001.IV</c:v>
                </c:pt>
                <c:pt idx="24">
                  <c:v>2002.I</c:v>
                </c:pt>
                <c:pt idx="25">
                  <c:v>2002.II</c:v>
                </c:pt>
                <c:pt idx="26">
                  <c:v>2002.III</c:v>
                </c:pt>
                <c:pt idx="27">
                  <c:v>2002.IV</c:v>
                </c:pt>
                <c:pt idx="28">
                  <c:v>2003.I</c:v>
                </c:pt>
                <c:pt idx="29">
                  <c:v>2003.II</c:v>
                </c:pt>
                <c:pt idx="30">
                  <c:v>2003.III</c:v>
                </c:pt>
                <c:pt idx="31">
                  <c:v>2003.IV</c:v>
                </c:pt>
                <c:pt idx="32">
                  <c:v>2004.I</c:v>
                </c:pt>
                <c:pt idx="33">
                  <c:v>2004.II</c:v>
                </c:pt>
                <c:pt idx="34">
                  <c:v>2004.III</c:v>
                </c:pt>
                <c:pt idx="35">
                  <c:v>2004.IV</c:v>
                </c:pt>
                <c:pt idx="36">
                  <c:v>2005.I</c:v>
                </c:pt>
                <c:pt idx="37">
                  <c:v>2005.II</c:v>
                </c:pt>
                <c:pt idx="38">
                  <c:v>2005.III</c:v>
                </c:pt>
                <c:pt idx="39">
                  <c:v>2005.IV</c:v>
                </c:pt>
                <c:pt idx="40">
                  <c:v>2006.I</c:v>
                </c:pt>
                <c:pt idx="41">
                  <c:v>2006.II</c:v>
                </c:pt>
                <c:pt idx="42">
                  <c:v>2006.III</c:v>
                </c:pt>
                <c:pt idx="43">
                  <c:v>2006.IV</c:v>
                </c:pt>
                <c:pt idx="44">
                  <c:v>2007.I</c:v>
                </c:pt>
                <c:pt idx="45">
                  <c:v>2007.II</c:v>
                </c:pt>
                <c:pt idx="46">
                  <c:v>2007.III</c:v>
                </c:pt>
                <c:pt idx="47">
                  <c:v>2007.IV</c:v>
                </c:pt>
                <c:pt idx="48">
                  <c:v>2008.I</c:v>
                </c:pt>
                <c:pt idx="49">
                  <c:v>2008.II</c:v>
                </c:pt>
                <c:pt idx="50">
                  <c:v>2008.III</c:v>
                </c:pt>
                <c:pt idx="51">
                  <c:v>2008.IV</c:v>
                </c:pt>
                <c:pt idx="52">
                  <c:v>2009.I</c:v>
                </c:pt>
                <c:pt idx="53">
                  <c:v>2009.II</c:v>
                </c:pt>
                <c:pt idx="54">
                  <c:v>2009.III</c:v>
                </c:pt>
                <c:pt idx="55">
                  <c:v>2009.IV</c:v>
                </c:pt>
                <c:pt idx="56">
                  <c:v>2010.I</c:v>
                </c:pt>
                <c:pt idx="57">
                  <c:v>2010.II</c:v>
                </c:pt>
                <c:pt idx="58">
                  <c:v>2010.III</c:v>
                </c:pt>
                <c:pt idx="59">
                  <c:v>2010.IV</c:v>
                </c:pt>
                <c:pt idx="60">
                  <c:v>2011.I</c:v>
                </c:pt>
                <c:pt idx="61">
                  <c:v>2011.II</c:v>
                </c:pt>
                <c:pt idx="62">
                  <c:v>2011.III</c:v>
                </c:pt>
                <c:pt idx="63">
                  <c:v>2011.IV</c:v>
                </c:pt>
                <c:pt idx="64">
                  <c:v>2012.I</c:v>
                </c:pt>
                <c:pt idx="65">
                  <c:v>2012.II</c:v>
                </c:pt>
                <c:pt idx="66">
                  <c:v>2012.III</c:v>
                </c:pt>
                <c:pt idx="67">
                  <c:v>2012.IV</c:v>
                </c:pt>
                <c:pt idx="68">
                  <c:v>2013.I</c:v>
                </c:pt>
                <c:pt idx="69">
                  <c:v>2013.II</c:v>
                </c:pt>
              </c:strCache>
            </c:strRef>
          </c:cat>
          <c:val>
            <c:numRef>
              <c:f>dessaz!$N$3:$N$72</c:f>
              <c:numCache>
                <c:formatCode>0.00</c:formatCode>
                <c:ptCount val="70"/>
                <c:pt idx="0">
                  <c:v>-1.5871904979598617E-2</c:v>
                </c:pt>
                <c:pt idx="1">
                  <c:v>-5.5527317349658663E-2</c:v>
                </c:pt>
                <c:pt idx="2">
                  <c:v>-6.2691636378820303E-2</c:v>
                </c:pt>
                <c:pt idx="3">
                  <c:v>-9.6834350865065574E-2</c:v>
                </c:pt>
                <c:pt idx="4">
                  <c:v>-0.12765364505244767</c:v>
                </c:pt>
                <c:pt idx="5">
                  <c:v>-8.4327903039441376E-2</c:v>
                </c:pt>
                <c:pt idx="6">
                  <c:v>-6.8846761609950555E-2</c:v>
                </c:pt>
                <c:pt idx="7">
                  <c:v>-0.109144364040606</c:v>
                </c:pt>
                <c:pt idx="8">
                  <c:v>-4.6124688104379662E-2</c:v>
                </c:pt>
                <c:pt idx="9">
                  <c:v>-9.5105273367280599E-3</c:v>
                </c:pt>
                <c:pt idx="10">
                  <c:v>-1.9508104499935869E-2</c:v>
                </c:pt>
                <c:pt idx="11">
                  <c:v>1.4530671295725555E-2</c:v>
                </c:pt>
                <c:pt idx="12">
                  <c:v>0.32549644141459838</c:v>
                </c:pt>
                <c:pt idx="13">
                  <c:v>0.23318609670844542</c:v>
                </c:pt>
                <c:pt idx="14">
                  <c:v>0.24619908674045765</c:v>
                </c:pt>
                <c:pt idx="15">
                  <c:v>0.19700041684258868</c:v>
                </c:pt>
                <c:pt idx="16">
                  <c:v>5.0541858084352007E-2</c:v>
                </c:pt>
                <c:pt idx="17">
                  <c:v>4.2747668757726981E-2</c:v>
                </c:pt>
                <c:pt idx="18">
                  <c:v>9.1351519133670359E-3</c:v>
                </c:pt>
                <c:pt idx="19">
                  <c:v>1.9413438638126394E-2</c:v>
                </c:pt>
                <c:pt idx="20">
                  <c:v>7.6251715565486128E-2</c:v>
                </c:pt>
                <c:pt idx="21">
                  <c:v>0.19680320295641807</c:v>
                </c:pt>
                <c:pt idx="22">
                  <c:v>0.25832261591441763</c:v>
                </c:pt>
                <c:pt idx="23">
                  <c:v>0.22530015161508279</c:v>
                </c:pt>
                <c:pt idx="24">
                  <c:v>8.6753453251407125E-2</c:v>
                </c:pt>
                <c:pt idx="25">
                  <c:v>8.9847103600785877E-2</c:v>
                </c:pt>
                <c:pt idx="26">
                  <c:v>0.23534510126674962</c:v>
                </c:pt>
                <c:pt idx="27">
                  <c:v>0.21582538618873523</c:v>
                </c:pt>
                <c:pt idx="28">
                  <c:v>0.14232544473051939</c:v>
                </c:pt>
                <c:pt idx="29">
                  <c:v>-3.2535217643426581E-2</c:v>
                </c:pt>
                <c:pt idx="30">
                  <c:v>-1.8019932329816291E-2</c:v>
                </c:pt>
                <c:pt idx="31">
                  <c:v>-7.0316923438126192E-2</c:v>
                </c:pt>
                <c:pt idx="32">
                  <c:v>-0.15528188341755186</c:v>
                </c:pt>
                <c:pt idx="33">
                  <c:v>-0.13503650447727361</c:v>
                </c:pt>
                <c:pt idx="34">
                  <c:v>-0.17172666843155321</c:v>
                </c:pt>
                <c:pt idx="35">
                  <c:v>-0.26982375244380885</c:v>
                </c:pt>
                <c:pt idx="36">
                  <c:v>-0.32552357054114534</c:v>
                </c:pt>
                <c:pt idx="37">
                  <c:v>-0.37920218822990837</c:v>
                </c:pt>
                <c:pt idx="38">
                  <c:v>-0.45809656110019153</c:v>
                </c:pt>
                <c:pt idx="39">
                  <c:v>-0.45758083920234699</c:v>
                </c:pt>
                <c:pt idx="40">
                  <c:v>-0.46804965871794108</c:v>
                </c:pt>
                <c:pt idx="41">
                  <c:v>-0.44115981866324444</c:v>
                </c:pt>
                <c:pt idx="42">
                  <c:v>-0.47491913742798242</c:v>
                </c:pt>
                <c:pt idx="43">
                  <c:v>-0.5004936543359787</c:v>
                </c:pt>
                <c:pt idx="44">
                  <c:v>-0.55254450905354968</c:v>
                </c:pt>
                <c:pt idx="45">
                  <c:v>-0.58191696002950921</c:v>
                </c:pt>
                <c:pt idx="46">
                  <c:v>-0.65520850837394329</c:v>
                </c:pt>
                <c:pt idx="47">
                  <c:v>-0.76426576998147788</c:v>
                </c:pt>
                <c:pt idx="48">
                  <c:v>-0.78232227797189136</c:v>
                </c:pt>
                <c:pt idx="49">
                  <c:v>-0.84433107470878155</c:v>
                </c:pt>
                <c:pt idx="50">
                  <c:v>-0.83721801533682305</c:v>
                </c:pt>
                <c:pt idx="51">
                  <c:v>-0.50301795113805703</c:v>
                </c:pt>
                <c:pt idx="52">
                  <c:v>-0.48023077576921913</c:v>
                </c:pt>
                <c:pt idx="53">
                  <c:v>-0.61966457212052573</c:v>
                </c:pt>
                <c:pt idx="54">
                  <c:v>-0.74305305050477499</c:v>
                </c:pt>
                <c:pt idx="55">
                  <c:v>-0.80041640797211788</c:v>
                </c:pt>
                <c:pt idx="56">
                  <c:v>-0.78602282643186727</c:v>
                </c:pt>
                <c:pt idx="57">
                  <c:v>-0.76175417220799058</c:v>
                </c:pt>
                <c:pt idx="58">
                  <c:v>-0.77853249770029564</c:v>
                </c:pt>
                <c:pt idx="59">
                  <c:v>-0.85497135038216288</c:v>
                </c:pt>
                <c:pt idx="60">
                  <c:v>-0.90855852545410098</c:v>
                </c:pt>
                <c:pt idx="61">
                  <c:v>-0.91381538198244294</c:v>
                </c:pt>
                <c:pt idx="62">
                  <c:v>-0.87507120666202265</c:v>
                </c:pt>
                <c:pt idx="63">
                  <c:v>-0.79501647997217828</c:v>
                </c:pt>
                <c:pt idx="64">
                  <c:v>-0.76424881470670436</c:v>
                </c:pt>
                <c:pt idx="65">
                  <c:v>-0.72006129490428994</c:v>
                </c:pt>
                <c:pt idx="66">
                  <c:v>-0.70713647148122027</c:v>
                </c:pt>
                <c:pt idx="67">
                  <c:v>-0.70077289824622102</c:v>
                </c:pt>
                <c:pt idx="68">
                  <c:v>-0.73544941289356902</c:v>
                </c:pt>
                <c:pt idx="69">
                  <c:v>-0.68621983743195403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897920"/>
        <c:axId val="270756864"/>
      </c:lineChart>
      <c:catAx>
        <c:axId val="270745984"/>
        <c:scaling>
          <c:orientation val="minMax"/>
        </c:scaling>
        <c:delete val="1"/>
        <c:axPos val="b"/>
        <c:majorTickMark val="out"/>
        <c:minorTickMark val="none"/>
        <c:tickLblPos val="nextTo"/>
        <c:crossAx val="270747520"/>
        <c:crosses val="autoZero"/>
        <c:auto val="1"/>
        <c:lblAlgn val="ctr"/>
        <c:lblOffset val="100"/>
        <c:noMultiLvlLbl val="0"/>
      </c:catAx>
      <c:valAx>
        <c:axId val="270747520"/>
        <c:scaling>
          <c:orientation val="minMax"/>
          <c:min val="3.2"/>
        </c:scaling>
        <c:delete val="0"/>
        <c:axPos val="l"/>
        <c:numFmt formatCode="0.00" sourceLinked="1"/>
        <c:majorTickMark val="none"/>
        <c:minorTickMark val="none"/>
        <c:tickLblPos val="none"/>
        <c:crossAx val="270745984"/>
        <c:crosses val="autoZero"/>
        <c:crossBetween val="between"/>
      </c:valAx>
      <c:valAx>
        <c:axId val="270756864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crossAx val="270897920"/>
        <c:crosses val="max"/>
        <c:crossBetween val="between"/>
      </c:valAx>
      <c:catAx>
        <c:axId val="270897920"/>
        <c:scaling>
          <c:orientation val="minMax"/>
        </c:scaling>
        <c:delete val="1"/>
        <c:axPos val="b"/>
        <c:majorTickMark val="out"/>
        <c:minorTickMark val="none"/>
        <c:tickLblPos val="nextTo"/>
        <c:crossAx val="270756864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523875</xdr:colOff>
      <xdr:row>20</xdr:row>
      <xdr:rowOff>33337</xdr:rowOff>
    </xdr:from>
    <xdr:to>
      <xdr:col>41</xdr:col>
      <xdr:colOff>600075</xdr:colOff>
      <xdr:row>35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409574</xdr:colOff>
      <xdr:row>18</xdr:row>
      <xdr:rowOff>33336</xdr:rowOff>
    </xdr:from>
    <xdr:to>
      <xdr:col>33</xdr:col>
      <xdr:colOff>152399</xdr:colOff>
      <xdr:row>33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77</xdr:row>
      <xdr:rowOff>33337</xdr:rowOff>
    </xdr:from>
    <xdr:to>
      <xdr:col>7</xdr:col>
      <xdr:colOff>47625</xdr:colOff>
      <xdr:row>98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0</xdr:rowOff>
    </xdr:from>
    <xdr:to>
      <xdr:col>10</xdr:col>
      <xdr:colOff>47624</xdr:colOff>
      <xdr:row>16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342901</xdr:colOff>
      <xdr:row>1</xdr:row>
      <xdr:rowOff>66675</xdr:rowOff>
    </xdr:from>
    <xdr:to>
      <xdr:col>23</xdr:col>
      <xdr:colOff>352425</xdr:colOff>
      <xdr:row>13</xdr:row>
      <xdr:rowOff>76199</xdr:rowOff>
    </xdr:to>
    <xdr:grpSp>
      <xdr:nvGrpSpPr>
        <xdr:cNvPr id="6" name="Grupo 5"/>
        <xdr:cNvGrpSpPr/>
      </xdr:nvGrpSpPr>
      <xdr:grpSpPr>
        <a:xfrm>
          <a:off x="5543551" y="257175"/>
          <a:ext cx="8543924" cy="2295524"/>
          <a:chOff x="4781551" y="342900"/>
          <a:chExt cx="8543924" cy="2295524"/>
        </a:xfrm>
      </xdr:grpSpPr>
      <xdr:graphicFrame macro="">
        <xdr:nvGraphicFramePr>
          <xdr:cNvPr id="3" name="Gráfico 1"/>
          <xdr:cNvGraphicFramePr/>
        </xdr:nvGraphicFramePr>
        <xdr:xfrm>
          <a:off x="4781551" y="357187"/>
          <a:ext cx="4505324" cy="22669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Gráfico 4"/>
          <xdr:cNvGraphicFramePr>
            <a:graphicFrameLocks/>
          </xdr:cNvGraphicFramePr>
        </xdr:nvGraphicFramePr>
        <xdr:xfrm>
          <a:off x="9191625" y="342900"/>
          <a:ext cx="4133850" cy="22955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152400</xdr:rowOff>
    </xdr:from>
    <xdr:to>
      <xdr:col>10</xdr:col>
      <xdr:colOff>38099</xdr:colOff>
      <xdr:row>21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9525</xdr:rowOff>
    </xdr:from>
    <xdr:to>
      <xdr:col>10</xdr:col>
      <xdr:colOff>390525</xdr:colOff>
      <xdr:row>43</xdr:row>
      <xdr:rowOff>19050</xdr:rowOff>
    </xdr:to>
    <xdr:grpSp>
      <xdr:nvGrpSpPr>
        <xdr:cNvPr id="18" name="Grupo 17"/>
        <xdr:cNvGrpSpPr/>
      </xdr:nvGrpSpPr>
      <xdr:grpSpPr>
        <a:xfrm>
          <a:off x="609601" y="200025"/>
          <a:ext cx="5876924" cy="8010525"/>
          <a:chOff x="609601" y="200025"/>
          <a:chExt cx="5876924" cy="8010525"/>
        </a:xfrm>
      </xdr:grpSpPr>
      <xdr:graphicFrame macro="">
        <xdr:nvGraphicFramePr>
          <xdr:cNvPr id="3" name="Gráfico 2"/>
          <xdr:cNvGraphicFramePr>
            <a:graphicFrameLocks/>
          </xdr:cNvGraphicFramePr>
        </xdr:nvGraphicFramePr>
        <xdr:xfrm>
          <a:off x="609601" y="200025"/>
          <a:ext cx="2943225" cy="2066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Gráfico 10"/>
          <xdr:cNvGraphicFramePr>
            <a:graphicFrameLocks/>
          </xdr:cNvGraphicFramePr>
        </xdr:nvGraphicFramePr>
        <xdr:xfrm>
          <a:off x="3543300" y="200025"/>
          <a:ext cx="2943225" cy="2066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2" name="Gráfico 11"/>
          <xdr:cNvGraphicFramePr>
            <a:graphicFrameLocks/>
          </xdr:cNvGraphicFramePr>
        </xdr:nvGraphicFramePr>
        <xdr:xfrm>
          <a:off x="609601" y="2238375"/>
          <a:ext cx="2943225" cy="2066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Gráfico 12"/>
          <xdr:cNvGraphicFramePr>
            <a:graphicFrameLocks/>
          </xdr:cNvGraphicFramePr>
        </xdr:nvGraphicFramePr>
        <xdr:xfrm>
          <a:off x="3543300" y="2238375"/>
          <a:ext cx="2943225" cy="2066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4" name="Gráfico 13"/>
          <xdr:cNvGraphicFramePr>
            <a:graphicFrameLocks/>
          </xdr:cNvGraphicFramePr>
        </xdr:nvGraphicFramePr>
        <xdr:xfrm>
          <a:off x="609601" y="4200525"/>
          <a:ext cx="2943225" cy="2066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5" name="Gráfico 14"/>
          <xdr:cNvGraphicFramePr>
            <a:graphicFrameLocks/>
          </xdr:cNvGraphicFramePr>
        </xdr:nvGraphicFramePr>
        <xdr:xfrm>
          <a:off x="3543300" y="4200525"/>
          <a:ext cx="2943225" cy="2066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16" name="Gráfico 15"/>
          <xdr:cNvGraphicFramePr>
            <a:graphicFrameLocks/>
          </xdr:cNvGraphicFramePr>
        </xdr:nvGraphicFramePr>
        <xdr:xfrm>
          <a:off x="609601" y="6143625"/>
          <a:ext cx="2943225" cy="2066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7" name="Gráfico 16"/>
          <xdr:cNvGraphicFramePr>
            <a:graphicFrameLocks/>
          </xdr:cNvGraphicFramePr>
        </xdr:nvGraphicFramePr>
        <xdr:xfrm>
          <a:off x="3543300" y="6143625"/>
          <a:ext cx="2943225" cy="2066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295274</xdr:colOff>
      <xdr:row>1</xdr:row>
      <xdr:rowOff>123825</xdr:rowOff>
    </xdr:from>
    <xdr:to>
      <xdr:col>32</xdr:col>
      <xdr:colOff>266699</xdr:colOff>
      <xdr:row>18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Desktop/IE%20UFRJ/IPEA/NX/Texto%20Final/Economia%20e%20Sociedade/compatibiliza&#231;&#227;o%20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Desktop/IE%20UFRJ/IPEA/NX/Texto%20Final/Economia%20e%20Sociedade/desagregado_tu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ex+BPxCNT(n)"/>
      <sheetName val="CNTxTRU(r)"/>
      <sheetName val="CNTxFuncex(r)"/>
      <sheetName val="Plan1"/>
      <sheetName val="M(n)"/>
      <sheetName val="funcex(n)"/>
      <sheetName val="BP(n)"/>
      <sheetName val="Categorias"/>
    </sheetNames>
    <sheetDataSet>
      <sheetData sheetId="0">
        <row r="3">
          <cell r="J3" t="str">
            <v>CNT</v>
          </cell>
          <cell r="K3" t="str">
            <v>FUNCEX+BP</v>
          </cell>
        </row>
        <row r="4">
          <cell r="I4" t="str">
            <v>1996.I</v>
          </cell>
          <cell r="J4">
            <v>13702.656000000001</v>
          </cell>
          <cell r="K4">
            <v>13242.201216585529</v>
          </cell>
        </row>
        <row r="5">
          <cell r="I5" t="str">
            <v>1996.II</v>
          </cell>
          <cell r="J5">
            <v>16204.897999999999</v>
          </cell>
          <cell r="K5">
            <v>15509.853305339446</v>
          </cell>
        </row>
        <row r="6">
          <cell r="I6" t="str">
            <v>1996.III</v>
          </cell>
          <cell r="J6">
            <v>19411.614000000001</v>
          </cell>
          <cell r="K6">
            <v>18287.450292803485</v>
          </cell>
        </row>
        <row r="7">
          <cell r="I7" t="str">
            <v>1996.IV</v>
          </cell>
          <cell r="J7">
            <v>21286.826000000001</v>
          </cell>
          <cell r="K7">
            <v>20522.783719547289</v>
          </cell>
        </row>
        <row r="8">
          <cell r="I8" t="str">
            <v>1997.I</v>
          </cell>
          <cell r="J8">
            <v>17933.059000000001</v>
          </cell>
          <cell r="K8">
            <v>15913.024212014167</v>
          </cell>
        </row>
        <row r="9">
          <cell r="I9" t="str">
            <v>1997.II</v>
          </cell>
          <cell r="J9">
            <v>20935.514999999999</v>
          </cell>
          <cell r="K9">
            <v>21024.862703847328</v>
          </cell>
        </row>
        <row r="10">
          <cell r="I10" t="str">
            <v>1997.III</v>
          </cell>
          <cell r="J10">
            <v>23347.996999999999</v>
          </cell>
          <cell r="K10">
            <v>23150.73910331291</v>
          </cell>
        </row>
        <row r="11">
          <cell r="I11" t="str">
            <v>1997.IV</v>
          </cell>
          <cell r="J11">
            <v>22497.797999999999</v>
          </cell>
          <cell r="K11">
            <v>23471.807116841981</v>
          </cell>
        </row>
        <row r="12">
          <cell r="I12" t="str">
            <v>1998.I</v>
          </cell>
          <cell r="J12">
            <v>20140.311000000002</v>
          </cell>
          <cell r="K12">
            <v>20276.924563135202</v>
          </cell>
        </row>
        <row r="13">
          <cell r="I13" t="str">
            <v>1998.II</v>
          </cell>
          <cell r="J13">
            <v>21236.18</v>
          </cell>
          <cell r="K13">
            <v>20915.969038189174</v>
          </cell>
        </row>
        <row r="14">
          <cell r="I14" t="str">
            <v>1998.III</v>
          </cell>
          <cell r="J14">
            <v>23528.760999999999</v>
          </cell>
          <cell r="K14">
            <v>23664.773040672429</v>
          </cell>
        </row>
        <row r="15">
          <cell r="I15" t="str">
            <v>1998.IV</v>
          </cell>
          <cell r="J15">
            <v>22565.937000000002</v>
          </cell>
          <cell r="K15">
            <v>23055.756215299756</v>
          </cell>
        </row>
        <row r="16">
          <cell r="I16" t="str">
            <v>1999.I</v>
          </cell>
          <cell r="J16">
            <v>23980.202000000001</v>
          </cell>
          <cell r="K16">
            <v>24434.677406163588</v>
          </cell>
        </row>
        <row r="17">
          <cell r="I17" t="str">
            <v>1999.II</v>
          </cell>
          <cell r="J17">
            <v>26905.947</v>
          </cell>
          <cell r="K17">
            <v>26748.816758755554</v>
          </cell>
        </row>
        <row r="18">
          <cell r="I18" t="str">
            <v>1999.III</v>
          </cell>
          <cell r="J18">
            <v>30583.742999999999</v>
          </cell>
          <cell r="K18">
            <v>30527.564413219985</v>
          </cell>
        </row>
        <row r="19">
          <cell r="I19" t="str">
            <v>1999.IV</v>
          </cell>
          <cell r="J19">
            <v>33721.311000000002</v>
          </cell>
          <cell r="K19">
            <v>33714.188838005779</v>
          </cell>
        </row>
        <row r="20">
          <cell r="I20" t="str">
            <v>2000.I</v>
          </cell>
          <cell r="J20">
            <v>28825.154999999999</v>
          </cell>
          <cell r="K20">
            <v>27539.127635969471</v>
          </cell>
        </row>
        <row r="21">
          <cell r="I21" t="str">
            <v>2000.II</v>
          </cell>
          <cell r="J21">
            <v>32418.739000000001</v>
          </cell>
          <cell r="K21">
            <v>31153.41595651786</v>
          </cell>
        </row>
        <row r="22">
          <cell r="I22" t="str">
            <v>2000.III</v>
          </cell>
          <cell r="J22">
            <v>37242.404999999999</v>
          </cell>
          <cell r="K22">
            <v>35919.48165903824</v>
          </cell>
        </row>
        <row r="23">
          <cell r="I23" t="str">
            <v>2000.IV</v>
          </cell>
          <cell r="J23">
            <v>40005.701000000001</v>
          </cell>
          <cell r="K23">
            <v>38387.585502292626</v>
          </cell>
        </row>
        <row r="24">
          <cell r="I24" t="str">
            <v>2001.I</v>
          </cell>
          <cell r="J24">
            <v>39259.538</v>
          </cell>
          <cell r="K24">
            <v>37958.687196814717</v>
          </cell>
        </row>
        <row r="25">
          <cell r="I25" t="str">
            <v>2001.II</v>
          </cell>
          <cell r="J25">
            <v>44539.83</v>
          </cell>
          <cell r="K25">
            <v>43556.380143734321</v>
          </cell>
        </row>
        <row r="26">
          <cell r="I26" t="str">
            <v>2001.III</v>
          </cell>
          <cell r="J26">
            <v>47294.177000000003</v>
          </cell>
          <cell r="K26">
            <v>46064.43035586628</v>
          </cell>
        </row>
        <row r="27">
          <cell r="I27" t="str">
            <v>2001.IV</v>
          </cell>
          <cell r="J27">
            <v>44654.453999999998</v>
          </cell>
          <cell r="K27">
            <v>42793.022397691355</v>
          </cell>
        </row>
        <row r="28">
          <cell r="I28" t="str">
            <v>2002.I</v>
          </cell>
          <cell r="J28">
            <v>36158.019999999997</v>
          </cell>
          <cell r="K28">
            <v>34621.146004794762</v>
          </cell>
        </row>
        <row r="29">
          <cell r="I29" t="str">
            <v>2002.II</v>
          </cell>
          <cell r="J29">
            <v>39417.612000000001</v>
          </cell>
          <cell r="K29">
            <v>38176.951691192531</v>
          </cell>
        </row>
        <row r="30">
          <cell r="I30" t="str">
            <v>2002.III</v>
          </cell>
          <cell r="J30">
            <v>52408.11</v>
          </cell>
          <cell r="K30">
            <v>52126.823861921468</v>
          </cell>
        </row>
        <row r="31">
          <cell r="I31" t="str">
            <v>2002.IV</v>
          </cell>
          <cell r="J31">
            <v>57970.258000000002</v>
          </cell>
          <cell r="K31">
            <v>55652.633154792238</v>
          </cell>
        </row>
        <row r="32">
          <cell r="I32" t="str">
            <v>2003.I</v>
          </cell>
          <cell r="J32">
            <v>53494.911999999997</v>
          </cell>
          <cell r="K32">
            <v>51079.384206221439</v>
          </cell>
        </row>
        <row r="33">
          <cell r="I33" t="str">
            <v>2003.II</v>
          </cell>
          <cell r="J33">
            <v>48383.196000000004</v>
          </cell>
          <cell r="K33">
            <v>45441.982876261143</v>
          </cell>
        </row>
        <row r="34">
          <cell r="I34" t="str">
            <v>2003.III</v>
          </cell>
          <cell r="J34">
            <v>50147.232000000004</v>
          </cell>
          <cell r="K34">
            <v>47839.299732888401</v>
          </cell>
        </row>
        <row r="35">
          <cell r="I35" t="str">
            <v>2003.IV</v>
          </cell>
          <cell r="J35">
            <v>53246.659</v>
          </cell>
          <cell r="K35">
            <v>50911.779093767545</v>
          </cell>
        </row>
        <row r="36">
          <cell r="I36" t="str">
            <v>2004.I</v>
          </cell>
          <cell r="J36">
            <v>51732.184000000001</v>
          </cell>
          <cell r="K36">
            <v>49433.959190173926</v>
          </cell>
        </row>
        <row r="37">
          <cell r="I37" t="str">
            <v>2004.II</v>
          </cell>
          <cell r="J37">
            <v>60129.601999999999</v>
          </cell>
          <cell r="K37">
            <v>58209.685397528359</v>
          </cell>
        </row>
        <row r="38">
          <cell r="I38" t="str">
            <v>2004.III</v>
          </cell>
          <cell r="J38">
            <v>65716.048999999999</v>
          </cell>
          <cell r="K38">
            <v>63074.796727776578</v>
          </cell>
        </row>
        <row r="39">
          <cell r="I39" t="str">
            <v>2004.IV</v>
          </cell>
          <cell r="J39">
            <v>66044.164999999994</v>
          </cell>
          <cell r="K39">
            <v>63304.633621580506</v>
          </cell>
        </row>
        <row r="40">
          <cell r="I40" t="str">
            <v>2005.I</v>
          </cell>
          <cell r="J40">
            <v>59234.258000000002</v>
          </cell>
          <cell r="K40">
            <v>56730.923439520557</v>
          </cell>
        </row>
        <row r="41">
          <cell r="I41" t="str">
            <v>2005.II</v>
          </cell>
          <cell r="J41">
            <v>62456.286</v>
          </cell>
          <cell r="K41">
            <v>58995.148336170969</v>
          </cell>
        </row>
        <row r="42">
          <cell r="I42" t="str">
            <v>2005.III</v>
          </cell>
          <cell r="J42">
            <v>63681.93</v>
          </cell>
          <cell r="K42">
            <v>61307.529909286677</v>
          </cell>
        </row>
        <row r="43">
          <cell r="I43" t="str">
            <v>2005.IV</v>
          </cell>
          <cell r="J43">
            <v>61989.525999999998</v>
          </cell>
          <cell r="K43">
            <v>60074.604290597141</v>
          </cell>
        </row>
        <row r="44">
          <cell r="I44" t="str">
            <v>2006.I</v>
          </cell>
          <cell r="J44">
            <v>60746.544000000002</v>
          </cell>
          <cell r="K44">
            <v>58386.861460172076</v>
          </cell>
        </row>
        <row r="45">
          <cell r="I45" t="str">
            <v>2006.II</v>
          </cell>
          <cell r="J45">
            <v>64485.93</v>
          </cell>
          <cell r="K45">
            <v>61755.440018748122</v>
          </cell>
        </row>
        <row r="46">
          <cell r="I46" t="str">
            <v>2006.III</v>
          </cell>
          <cell r="J46">
            <v>73958.557000000001</v>
          </cell>
          <cell r="K46">
            <v>71482.144531314567</v>
          </cell>
        </row>
        <row r="47">
          <cell r="I47" t="str">
            <v>2006.IV</v>
          </cell>
          <cell r="J47">
            <v>72487.97</v>
          </cell>
          <cell r="K47">
            <v>70288.165695321528</v>
          </cell>
        </row>
        <row r="48">
          <cell r="I48" t="str">
            <v>2007.I</v>
          </cell>
          <cell r="J48">
            <v>73569.047999999995</v>
          </cell>
          <cell r="K48">
            <v>71215.564815619349</v>
          </cell>
        </row>
        <row r="49">
          <cell r="I49" t="str">
            <v>2007.II</v>
          </cell>
          <cell r="J49">
            <v>75062.597999999998</v>
          </cell>
          <cell r="K49">
            <v>71112.988677257017</v>
          </cell>
        </row>
        <row r="50">
          <cell r="I50" t="str">
            <v>2007.III</v>
          </cell>
          <cell r="J50">
            <v>83205.308999999994</v>
          </cell>
          <cell r="K50">
            <v>81256.686258058719</v>
          </cell>
        </row>
        <row r="51">
          <cell r="I51" t="str">
            <v>2007.IV</v>
          </cell>
          <cell r="J51">
            <v>83380.044999999998</v>
          </cell>
          <cell r="K51">
            <v>81552.919953929057</v>
          </cell>
        </row>
        <row r="52">
          <cell r="I52" t="str">
            <v>2008.I</v>
          </cell>
          <cell r="J52">
            <v>82577.801999999996</v>
          </cell>
          <cell r="K52">
            <v>80751.017450768049</v>
          </cell>
        </row>
        <row r="53">
          <cell r="I53" t="str">
            <v>2008.II</v>
          </cell>
          <cell r="J53">
            <v>94442.429000000004</v>
          </cell>
          <cell r="K53">
            <v>91212.090602143144</v>
          </cell>
        </row>
        <row r="54">
          <cell r="I54" t="str">
            <v>2008.III</v>
          </cell>
          <cell r="J54">
            <v>109433.272</v>
          </cell>
          <cell r="K54">
            <v>108189.58290329811</v>
          </cell>
        </row>
        <row r="55">
          <cell r="I55" t="str">
            <v>2008.IV</v>
          </cell>
          <cell r="J55">
            <v>122080.497</v>
          </cell>
          <cell r="K55">
            <v>121542.67609630506</v>
          </cell>
        </row>
        <row r="56">
          <cell r="I56" t="str">
            <v>2009.I</v>
          </cell>
          <cell r="J56">
            <v>90127.298999999999</v>
          </cell>
          <cell r="K56">
            <v>87329.425275803136</v>
          </cell>
        </row>
        <row r="57">
          <cell r="I57" t="str">
            <v>2009.II</v>
          </cell>
          <cell r="J57">
            <v>85552.695999999996</v>
          </cell>
          <cell r="K57">
            <v>80902.871046127839</v>
          </cell>
        </row>
        <row r="58">
          <cell r="I58" t="str">
            <v>2009.III</v>
          </cell>
          <cell r="J58">
            <v>92271.239000000001</v>
          </cell>
          <cell r="K58">
            <v>87387.269580131688</v>
          </cell>
        </row>
        <row r="59">
          <cell r="I59" t="str">
            <v>2009.IV</v>
          </cell>
          <cell r="J59">
            <v>92895.764999999999</v>
          </cell>
          <cell r="K59">
            <v>88530.336507209839</v>
          </cell>
        </row>
        <row r="60">
          <cell r="I60" t="str">
            <v>2010.I</v>
          </cell>
          <cell r="J60">
            <v>98497.39</v>
          </cell>
          <cell r="K60">
            <v>93700.205907083146</v>
          </cell>
        </row>
        <row r="61">
          <cell r="I61" t="str">
            <v>2010.II</v>
          </cell>
          <cell r="J61">
            <v>107945.45</v>
          </cell>
          <cell r="K61">
            <v>103175.89644007204</v>
          </cell>
        </row>
        <row r="62">
          <cell r="I62" t="str">
            <v>2010.III</v>
          </cell>
          <cell r="J62">
            <v>122942.409</v>
          </cell>
          <cell r="K62">
            <v>117251.67547714987</v>
          </cell>
        </row>
        <row r="63">
          <cell r="I63" t="str">
            <v>2010.IV</v>
          </cell>
          <cell r="J63">
            <v>119366.299</v>
          </cell>
          <cell r="K63">
            <v>114546.94047782104</v>
          </cell>
        </row>
        <row r="64">
          <cell r="I64" t="str">
            <v>2011.I</v>
          </cell>
          <cell r="J64">
            <v>112771.595</v>
          </cell>
          <cell r="K64">
            <v>108263.47132464696</v>
          </cell>
        </row>
        <row r="65">
          <cell r="I65" t="str">
            <v>2011.II</v>
          </cell>
          <cell r="J65">
            <v>126728.584</v>
          </cell>
          <cell r="K65">
            <v>122140.26479934824</v>
          </cell>
        </row>
        <row r="66">
          <cell r="I66" t="str">
            <v>2011.III</v>
          </cell>
          <cell r="J66">
            <v>136887.08858421273</v>
          </cell>
          <cell r="K66">
            <v>133293.81242736467</v>
          </cell>
        </row>
        <row r="67">
          <cell r="I67" t="str">
            <v>2011.IV</v>
          </cell>
          <cell r="J67">
            <v>146566.18761885958</v>
          </cell>
          <cell r="K67">
            <v>142850.59990604848</v>
          </cell>
        </row>
        <row r="68">
          <cell r="I68" t="str">
            <v>2012.I</v>
          </cell>
          <cell r="J68">
            <v>132900.55100000001</v>
          </cell>
          <cell r="K68">
            <v>127474.72580782349</v>
          </cell>
        </row>
        <row r="69">
          <cell r="I69" t="str">
            <v>2012.II</v>
          </cell>
          <cell r="J69">
            <v>156009.13</v>
          </cell>
          <cell r="K69">
            <v>152493.50894229053</v>
          </cell>
        </row>
        <row r="70">
          <cell r="I70" t="str">
            <v>2012.III</v>
          </cell>
          <cell r="J70">
            <v>156581.96799999999</v>
          </cell>
          <cell r="K70">
            <v>150723.73457421362</v>
          </cell>
        </row>
        <row r="71">
          <cell r="I71" t="str">
            <v>2012.IV</v>
          </cell>
          <cell r="J71">
            <v>170882.24799999999</v>
          </cell>
          <cell r="K71">
            <v>164760.35230676716</v>
          </cell>
        </row>
        <row r="72">
          <cell r="I72" t="str">
            <v>2013.I</v>
          </cell>
          <cell r="J72">
            <v>159700.769</v>
          </cell>
          <cell r="K72">
            <v>152633.51455772301</v>
          </cell>
        </row>
        <row r="73">
          <cell r="I73" t="str">
            <v>2013.II</v>
          </cell>
          <cell r="J73">
            <v>176383.15100000001</v>
          </cell>
          <cell r="K73">
            <v>171079.55225747032</v>
          </cell>
        </row>
        <row r="74">
          <cell r="I74" t="str">
            <v>2013.III</v>
          </cell>
          <cell r="J74">
            <v>197156.66500000001</v>
          </cell>
          <cell r="K74">
            <v>191332.94827361743</v>
          </cell>
        </row>
        <row r="75">
          <cell r="I75" t="str">
            <v>2013.IV</v>
          </cell>
          <cell r="J75">
            <v>195546.66</v>
          </cell>
          <cell r="K75">
            <v>189219.48415984283</v>
          </cell>
        </row>
      </sheetData>
      <sheetData sheetId="1"/>
      <sheetData sheetId="2">
        <row r="3">
          <cell r="R3" t="str">
            <v>CNT</v>
          </cell>
          <cell r="S3" t="str">
            <v>Total</v>
          </cell>
          <cell r="T3" t="str">
            <v>Total ponderado</v>
          </cell>
        </row>
        <row r="5">
          <cell r="A5" t="str">
            <v>1996.I</v>
          </cell>
        </row>
        <row r="6">
          <cell r="A6" t="str">
            <v>1996.II</v>
          </cell>
          <cell r="R6">
            <v>0.19652862982304864</v>
          </cell>
          <cell r="S6">
            <v>0.16736453201970458</v>
          </cell>
          <cell r="T6">
            <v>0.18219412994673312</v>
          </cell>
        </row>
        <row r="7">
          <cell r="A7" t="str">
            <v>1996.III</v>
          </cell>
          <cell r="R7">
            <v>0.16535474042608489</v>
          </cell>
          <cell r="S7">
            <v>0.16636776031226908</v>
          </cell>
          <cell r="T7">
            <v>0.16999394665228981</v>
          </cell>
        </row>
        <row r="8">
          <cell r="A8" t="str">
            <v>1996.IV</v>
          </cell>
          <cell r="R8">
            <v>0.11558943929391319</v>
          </cell>
          <cell r="S8">
            <v>0.12671852387843718</v>
          </cell>
          <cell r="T8">
            <v>0.13774783133482113</v>
          </cell>
        </row>
        <row r="9">
          <cell r="A9" t="str">
            <v>1997.I</v>
          </cell>
          <cell r="R9">
            <v>-0.18011710273218062</v>
          </cell>
          <cell r="S9">
            <v>-0.26238259613068959</v>
          </cell>
          <cell r="T9">
            <v>-0.25286789363398859</v>
          </cell>
        </row>
        <row r="10">
          <cell r="A10" t="str">
            <v>1997.II</v>
          </cell>
          <cell r="R10">
            <v>0.16163554531598345</v>
          </cell>
          <cell r="S10">
            <v>0.35957990966969611</v>
          </cell>
          <cell r="T10">
            <v>0.36670018121478443</v>
          </cell>
        </row>
        <row r="11">
          <cell r="A11" t="str">
            <v>1997.III</v>
          </cell>
          <cell r="R11">
            <v>9.0702990016746643E-2</v>
          </cell>
          <cell r="S11">
            <v>9.6377826696017577E-2</v>
          </cell>
          <cell r="T11">
            <v>9.8645951449677707E-2</v>
          </cell>
        </row>
        <row r="12">
          <cell r="A12" t="str">
            <v>1997.IV</v>
          </cell>
          <cell r="R12">
            <v>-5.6362312156750805E-2</v>
          </cell>
          <cell r="S12">
            <v>-3.4096301974957166E-2</v>
          </cell>
          <cell r="T12">
            <v>-2.0371357124064952E-2</v>
          </cell>
        </row>
        <row r="13">
          <cell r="A13" t="str">
            <v>1998.I</v>
          </cell>
          <cell r="R13">
            <v>-9.7662432047182612E-2</v>
          </cell>
          <cell r="S13">
            <v>-0.13023923806644244</v>
          </cell>
          <cell r="T13">
            <v>-0.12134402712742061</v>
          </cell>
        </row>
        <row r="14">
          <cell r="A14" t="str">
            <v>1998.II</v>
          </cell>
          <cell r="R14">
            <v>5.2772011604689917E-2</v>
          </cell>
          <cell r="S14">
            <v>4.9580671794203335E-2</v>
          </cell>
          <cell r="T14">
            <v>5.3851826780445651E-2</v>
          </cell>
        </row>
        <row r="15">
          <cell r="A15" t="str">
            <v>1998.III</v>
          </cell>
          <cell r="R15">
            <v>9.2255544919027432E-2</v>
          </cell>
          <cell r="S15">
            <v>0.10627639314399273</v>
          </cell>
          <cell r="T15">
            <v>0.11183596880822314</v>
          </cell>
        </row>
        <row r="16">
          <cell r="A16" t="str">
            <v>1998.IV</v>
          </cell>
          <cell r="R16">
            <v>-5.9725277916628516E-2</v>
          </cell>
          <cell r="S16">
            <v>-6.141237229145613E-2</v>
          </cell>
          <cell r="T16">
            <v>-4.2895320769134847E-2</v>
          </cell>
        </row>
        <row r="17">
          <cell r="A17" t="str">
            <v>1999.I</v>
          </cell>
          <cell r="R17">
            <v>-0.2411768792469533</v>
          </cell>
          <cell r="S17">
            <v>-0.26232057416267962</v>
          </cell>
          <cell r="T17">
            <v>-0.25429855567995102</v>
          </cell>
        </row>
        <row r="18">
          <cell r="A18" t="str">
            <v>1999.II</v>
          </cell>
          <cell r="R18">
            <v>9.0041261173744669E-2</v>
          </cell>
          <cell r="S18">
            <v>0.13199286525052711</v>
          </cell>
          <cell r="T18">
            <v>0.13600455286701391</v>
          </cell>
        </row>
        <row r="19">
          <cell r="A19" t="str">
            <v>1999.III</v>
          </cell>
          <cell r="R19">
            <v>4.4413567425264366E-2</v>
          </cell>
          <cell r="S19">
            <v>4.5790956405481475E-2</v>
          </cell>
          <cell r="T19">
            <v>7.2727930058161291E-2</v>
          </cell>
        </row>
        <row r="20">
          <cell r="A20" t="str">
            <v>1999.IV</v>
          </cell>
          <cell r="R20">
            <v>5.8247980063348193E-2</v>
          </cell>
          <cell r="S20">
            <v>4.100082184275422E-2</v>
          </cell>
          <cell r="T20">
            <v>4.6105052589950249E-2</v>
          </cell>
        </row>
        <row r="21">
          <cell r="A21" t="str">
            <v>2000.I</v>
          </cell>
          <cell r="R21">
            <v>-0.13205215615122434</v>
          </cell>
          <cell r="S21">
            <v>-9.8026315789473739E-2</v>
          </cell>
          <cell r="T21">
            <v>-8.7632029080374152E-2</v>
          </cell>
        </row>
        <row r="22">
          <cell r="A22" t="str">
            <v>2000.II</v>
          </cell>
          <cell r="R22">
            <v>0.12338716085655244</v>
          </cell>
          <cell r="S22">
            <v>0.11125699003160716</v>
          </cell>
          <cell r="T22">
            <v>0.12189029698102388</v>
          </cell>
        </row>
        <row r="23">
          <cell r="A23" t="str">
            <v>2000.III</v>
          </cell>
          <cell r="R23">
            <v>0.14139598333406944</v>
          </cell>
          <cell r="S23">
            <v>0.15429046514680778</v>
          </cell>
          <cell r="T23">
            <v>0.15355215528558594</v>
          </cell>
        </row>
        <row r="24">
          <cell r="A24" t="str">
            <v>2000.IV</v>
          </cell>
          <cell r="R24">
            <v>7.4824033993516892E-3</v>
          </cell>
          <cell r="S24">
            <v>-3.646840289624298E-2</v>
          </cell>
          <cell r="T24">
            <v>-3.4732140214467647E-2</v>
          </cell>
        </row>
        <row r="25">
          <cell r="A25" t="str">
            <v>2001.I</v>
          </cell>
          <cell r="R25">
            <v>-5.6591257719058263E-2</v>
          </cell>
          <cell r="S25">
            <v>-1.4557186135264022E-2</v>
          </cell>
          <cell r="T25">
            <v>-1.2087764590619072E-2</v>
          </cell>
        </row>
        <row r="26">
          <cell r="A26" t="str">
            <v>2001.II</v>
          </cell>
          <cell r="R26">
            <v>1.5470081871046926E-2</v>
          </cell>
          <cell r="S26">
            <v>1.7726673853156072E-2</v>
          </cell>
          <cell r="T26">
            <v>2.0541952194099097E-2</v>
          </cell>
        </row>
        <row r="27">
          <cell r="A27" t="str">
            <v>2001.III</v>
          </cell>
          <cell r="R27">
            <v>-3.7408639467202076E-2</v>
          </cell>
          <cell r="S27">
            <v>-2.1850849319367427E-2</v>
          </cell>
          <cell r="T27">
            <v>-1.979772844038101E-2</v>
          </cell>
        </row>
        <row r="28">
          <cell r="A28" t="str">
            <v>2001.IV</v>
          </cell>
          <cell r="R28">
            <v>-5.8961195226542418E-2</v>
          </cell>
          <cell r="S28">
            <v>-9.6294216732173088E-2</v>
          </cell>
          <cell r="T28">
            <v>-8.3862394295359494E-2</v>
          </cell>
        </row>
        <row r="29">
          <cell r="A29" t="str">
            <v>2002.I</v>
          </cell>
          <cell r="R29">
            <v>-0.10473948269586608</v>
          </cell>
          <cell r="S29">
            <v>-9.3241024275506956E-2</v>
          </cell>
          <cell r="T29">
            <v>-8.3671928181365637E-2</v>
          </cell>
        </row>
        <row r="30">
          <cell r="A30" t="str">
            <v>2002.II</v>
          </cell>
          <cell r="R30">
            <v>5.1761461581006696E-2</v>
          </cell>
          <cell r="S30">
            <v>5.6333202819107253E-2</v>
          </cell>
          <cell r="T30">
            <v>5.8492111271675098E-2</v>
          </cell>
        </row>
        <row r="31">
          <cell r="A31" t="str">
            <v>2002.III</v>
          </cell>
          <cell r="R31">
            <v>5.4278145691959878E-2</v>
          </cell>
          <cell r="S31">
            <v>9.6464810267340217E-2</v>
          </cell>
          <cell r="T31">
            <v>0.10293492090047185</v>
          </cell>
        </row>
        <row r="32">
          <cell r="A32" t="str">
            <v>2002.IV</v>
          </cell>
          <cell r="R32">
            <v>-7.1866278842821818E-2</v>
          </cell>
          <cell r="S32">
            <v>-0.13885484893302347</v>
          </cell>
          <cell r="T32">
            <v>-0.1164409341994998</v>
          </cell>
        </row>
        <row r="33">
          <cell r="A33" t="str">
            <v>2003.I</v>
          </cell>
          <cell r="R33">
            <v>-7.9476736859137698E-2</v>
          </cell>
          <cell r="S33">
            <v>-6.202463320084417E-2</v>
          </cell>
          <cell r="T33">
            <v>-5.6369973298218863E-2</v>
          </cell>
        </row>
        <row r="34">
          <cell r="A34" t="str">
            <v>2003.II</v>
          </cell>
          <cell r="R34">
            <v>4.7343617617774836E-2</v>
          </cell>
          <cell r="S34">
            <v>2.9348679047868087E-2</v>
          </cell>
          <cell r="T34">
            <v>3.0812065498973348E-2</v>
          </cell>
        </row>
        <row r="35">
          <cell r="A35" t="str">
            <v>2003.III</v>
          </cell>
          <cell r="R35">
            <v>5.865899701381494E-2</v>
          </cell>
          <cell r="S35">
            <v>8.7619434844480537E-2</v>
          </cell>
          <cell r="T35">
            <v>8.8593201605731253E-2</v>
          </cell>
        </row>
        <row r="36">
          <cell r="A36" t="str">
            <v>2003.IV</v>
          </cell>
          <cell r="R36">
            <v>7.7614513688987863E-2</v>
          </cell>
          <cell r="S36">
            <v>6.2850467289719658E-2</v>
          </cell>
          <cell r="T36">
            <v>6.9432054037023419E-2</v>
          </cell>
        </row>
        <row r="37">
          <cell r="A37" t="str">
            <v>2004.I</v>
          </cell>
          <cell r="R37">
            <v>-6.4223057973601616E-2</v>
          </cell>
          <cell r="S37">
            <v>-3.187513739283343E-2</v>
          </cell>
          <cell r="T37">
            <v>-1.5889134844586008E-2</v>
          </cell>
        </row>
        <row r="38">
          <cell r="A38" t="str">
            <v>2004.II</v>
          </cell>
          <cell r="R38">
            <v>8.0352533547433325E-2</v>
          </cell>
          <cell r="S38">
            <v>7.7429609445958114E-2</v>
          </cell>
          <cell r="T38">
            <v>8.495732731987761E-2</v>
          </cell>
        </row>
        <row r="39">
          <cell r="A39" t="str">
            <v>2004.III</v>
          </cell>
          <cell r="R39">
            <v>7.147976300202874E-2</v>
          </cell>
          <cell r="S39">
            <v>0.10162276080084309</v>
          </cell>
          <cell r="T39">
            <v>0.10444365389687166</v>
          </cell>
        </row>
        <row r="40">
          <cell r="A40" t="str">
            <v>2004.IV</v>
          </cell>
          <cell r="R40">
            <v>1.1618590189748312E-2</v>
          </cell>
          <cell r="S40">
            <v>2.4104683195591559E-3</v>
          </cell>
          <cell r="T40">
            <v>7.607807458271049E-3</v>
          </cell>
        </row>
        <row r="41">
          <cell r="A41" t="str">
            <v>2005.I</v>
          </cell>
          <cell r="R41">
            <v>-5.1784766203125776E-2</v>
          </cell>
          <cell r="S41">
            <v>-8.9278216725829029E-2</v>
          </cell>
          <cell r="T41">
            <v>-8.7646891171877239E-2</v>
          </cell>
        </row>
        <row r="42">
          <cell r="A42" t="str">
            <v>2005.II</v>
          </cell>
          <cell r="R42">
            <v>6.5403376259383972E-2</v>
          </cell>
          <cell r="S42">
            <v>5.6412405699916013E-2</v>
          </cell>
          <cell r="T42">
            <v>5.7732463299527942E-2</v>
          </cell>
        </row>
        <row r="43">
          <cell r="A43" t="str">
            <v>2005.III</v>
          </cell>
          <cell r="R43">
            <v>5.9863383344049392E-2</v>
          </cell>
          <cell r="S43">
            <v>0.10215821629770705</v>
          </cell>
          <cell r="T43">
            <v>0.10462685223786718</v>
          </cell>
        </row>
        <row r="44">
          <cell r="A44" t="str">
            <v>2005.IV</v>
          </cell>
          <cell r="R44">
            <v>-1.479927566373529E-2</v>
          </cell>
          <cell r="S44">
            <v>-4.6722580180699191E-2</v>
          </cell>
          <cell r="T44">
            <v>-4.3579231138241123E-2</v>
          </cell>
        </row>
        <row r="45">
          <cell r="A45" t="str">
            <v>2006.I</v>
          </cell>
          <cell r="R45">
            <v>3.6554834968279604E-2</v>
          </cell>
          <cell r="S45">
            <v>2.8093493939508329E-2</v>
          </cell>
          <cell r="T45">
            <v>2.895701788335029E-2</v>
          </cell>
        </row>
        <row r="46">
          <cell r="A46" t="str">
            <v>2006.II</v>
          </cell>
          <cell r="R46">
            <v>5.0502076638467397E-2</v>
          </cell>
          <cell r="S46">
            <v>2.251441583722058E-2</v>
          </cell>
          <cell r="T46">
            <v>2.7518005782606235E-2</v>
          </cell>
        </row>
        <row r="47">
          <cell r="A47" t="str">
            <v>2006.III</v>
          </cell>
          <cell r="R47">
            <v>0.12844806905373241</v>
          </cell>
          <cell r="S47">
            <v>0.17323994252873542</v>
          </cell>
          <cell r="T47">
            <v>0.17454955820125601</v>
          </cell>
        </row>
        <row r="48">
          <cell r="A48" t="str">
            <v>2006.IV</v>
          </cell>
          <cell r="R48">
            <v>2.3266782224857785E-3</v>
          </cell>
          <cell r="S48">
            <v>-1.2062578452683437E-2</v>
          </cell>
          <cell r="T48">
            <v>-1.0110911914043137E-2</v>
          </cell>
        </row>
        <row r="49">
          <cell r="A49" t="str">
            <v>2007.I</v>
          </cell>
          <cell r="R49">
            <v>1.1372914596488926E-2</v>
          </cell>
          <cell r="S49">
            <v>2.3273110415569009E-2</v>
          </cell>
          <cell r="T49">
            <v>2.4943364053974508E-2</v>
          </cell>
        </row>
        <row r="50">
          <cell r="A50" t="str">
            <v>2007.II</v>
          </cell>
          <cell r="R50">
            <v>3.3455970838345284E-2</v>
          </cell>
          <cell r="S50">
            <v>2.0896426408237634E-2</v>
          </cell>
          <cell r="T50">
            <v>2.619609127236339E-2</v>
          </cell>
        </row>
        <row r="51">
          <cell r="A51" t="str">
            <v>2007.III</v>
          </cell>
          <cell r="R51">
            <v>0.14208245288149013</v>
          </cell>
          <cell r="S51">
            <v>0.16754672204093746</v>
          </cell>
          <cell r="T51">
            <v>0.17103115809901648</v>
          </cell>
        </row>
        <row r="52">
          <cell r="A52" t="str">
            <v>2007.IV</v>
          </cell>
          <cell r="R52">
            <v>1.6278817717136018E-2</v>
          </cell>
          <cell r="S52">
            <v>2.439148330707841E-2</v>
          </cell>
          <cell r="T52">
            <v>2.572163916140582E-2</v>
          </cell>
        </row>
        <row r="53">
          <cell r="A53" t="str">
            <v>2008.I</v>
          </cell>
          <cell r="R53">
            <v>-4.6958832647700732E-2</v>
          </cell>
          <cell r="S53">
            <v>-3.5195198174512776E-2</v>
          </cell>
          <cell r="T53">
            <v>-3.1284264712879969E-2</v>
          </cell>
        </row>
        <row r="54">
          <cell r="A54" t="str">
            <v>2008.II</v>
          </cell>
          <cell r="R54">
            <v>0.10088532982156728</v>
          </cell>
          <cell r="S54">
            <v>0.10241908532353028</v>
          </cell>
          <cell r="T54">
            <v>0.10555293894901763</v>
          </cell>
        </row>
        <row r="55">
          <cell r="A55" t="str">
            <v>2008.III</v>
          </cell>
          <cell r="R55">
            <v>0.12013579673600505</v>
          </cell>
          <cell r="S55">
            <v>0.12475806263554334</v>
          </cell>
          <cell r="T55">
            <v>0.1275406448394211</v>
          </cell>
        </row>
        <row r="56">
          <cell r="A56" t="str">
            <v>2008.IV</v>
          </cell>
          <cell r="R56">
            <v>-9.2340239019276238E-2</v>
          </cell>
          <cell r="S56">
            <v>-0.12203263325938674</v>
          </cell>
          <cell r="T56">
            <v>-0.12576854600658391</v>
          </cell>
        </row>
        <row r="57">
          <cell r="A57" t="str">
            <v>2009.I</v>
          </cell>
          <cell r="R57">
            <v>-0.23104919147954628</v>
          </cell>
          <cell r="S57">
            <v>-0.26478853283585602</v>
          </cell>
          <cell r="T57">
            <v>-0.25752010045121798</v>
          </cell>
        </row>
        <row r="58">
          <cell r="A58" t="str">
            <v>2009.II</v>
          </cell>
          <cell r="R58">
            <v>0.11211751159556238</v>
          </cell>
          <cell r="S58">
            <v>2.6658958052290016E-2</v>
          </cell>
          <cell r="T58">
            <v>2.5915148486136932E-2</v>
          </cell>
        </row>
        <row r="59">
          <cell r="A59" t="str">
            <v>2009.III</v>
          </cell>
          <cell r="R59">
            <v>0.14178255800916251</v>
          </cell>
          <cell r="S59">
            <v>0.21158177950193968</v>
          </cell>
          <cell r="T59">
            <v>0.2158061764505754</v>
          </cell>
        </row>
        <row r="60">
          <cell r="A60" t="str">
            <v>2009.IV</v>
          </cell>
          <cell r="R60">
            <v>0.10191072682063851</v>
          </cell>
          <cell r="S60">
            <v>6.8453533710331138E-2</v>
          </cell>
          <cell r="T60">
            <v>7.5380458903312381E-2</v>
          </cell>
        </row>
        <row r="61">
          <cell r="A61" t="str">
            <v>2010.I</v>
          </cell>
          <cell r="R61">
            <v>4.9181667713611432E-3</v>
          </cell>
          <cell r="S61">
            <v>2.7623374740200379E-2</v>
          </cell>
          <cell r="T61">
            <v>3.0714987519135248E-2</v>
          </cell>
        </row>
        <row r="62">
          <cell r="A62" t="str">
            <v>2010.II</v>
          </cell>
          <cell r="R62">
            <v>9.6856101184397581E-2</v>
          </cell>
          <cell r="S62">
            <v>8.9014839726252681E-2</v>
          </cell>
          <cell r="T62">
            <v>9.1565159189598913E-2</v>
          </cell>
        </row>
        <row r="63">
          <cell r="A63" t="str">
            <v>2010.III</v>
          </cell>
          <cell r="R63">
            <v>0.15275874195948114</v>
          </cell>
          <cell r="S63">
            <v>0.18785902474841287</v>
          </cell>
          <cell r="T63">
            <v>0.19183003249955574</v>
          </cell>
        </row>
        <row r="64">
          <cell r="A64" t="str">
            <v>2010.IV</v>
          </cell>
          <cell r="R64">
            <v>-5.4142208463493491E-3</v>
          </cell>
          <cell r="S64">
            <v>-4.8886464866830459E-2</v>
          </cell>
          <cell r="T64">
            <v>-4.2349303419504339E-2</v>
          </cell>
        </row>
        <row r="65">
          <cell r="A65" t="str">
            <v>2011.I</v>
          </cell>
          <cell r="R65">
            <v>-9.8527405962074543E-2</v>
          </cell>
          <cell r="S65">
            <v>-8.479241532227233E-2</v>
          </cell>
          <cell r="T65">
            <v>-8.2031460684614296E-2</v>
          </cell>
        </row>
        <row r="66">
          <cell r="A66" t="str">
            <v>2011.II</v>
          </cell>
          <cell r="R66">
            <v>0.11055960057145353</v>
          </cell>
          <cell r="S66">
            <v>0.11102756892230592</v>
          </cell>
          <cell r="T66">
            <v>0.12538701354250825</v>
          </cell>
        </row>
        <row r="67">
          <cell r="A67" t="str">
            <v>2011.III</v>
          </cell>
          <cell r="R67">
            <v>6.3002247391710675E-2</v>
          </cell>
          <cell r="S67">
            <v>7.3934130385743035E-2</v>
          </cell>
          <cell r="T67">
            <v>7.5575779432670326E-2</v>
          </cell>
        </row>
        <row r="68">
          <cell r="A68" t="str">
            <v>2011.IV</v>
          </cell>
          <cell r="R68">
            <v>-1.4140368676374138E-4</v>
          </cell>
          <cell r="S68">
            <v>-2.9424635474102234E-2</v>
          </cell>
          <cell r="T68">
            <v>-2.0176895592333106E-2</v>
          </cell>
        </row>
        <row r="69">
          <cell r="A69" t="str">
            <v>2012.I</v>
          </cell>
          <cell r="R69">
            <v>-9.9616956239114596E-2</v>
          </cell>
          <cell r="S69">
            <v>-0.11921079209349317</v>
          </cell>
          <cell r="T69">
            <v>-0.11287043592814644</v>
          </cell>
        </row>
        <row r="70">
          <cell r="A70" t="str">
            <v>2012.II</v>
          </cell>
          <cell r="R70">
            <v>6.0944480267557832E-2</v>
          </cell>
          <cell r="S70">
            <v>7.9159670748188082E-2</v>
          </cell>
          <cell r="T70">
            <v>0.10273614417415802</v>
          </cell>
        </row>
        <row r="71">
          <cell r="A71" t="str">
            <v>2012.III</v>
          </cell>
          <cell r="R71">
            <v>-2.0506408888815608E-2</v>
          </cell>
          <cell r="S71">
            <v>-1.3016089860352409E-2</v>
          </cell>
          <cell r="T71">
            <v>2.9452576491071948E-2</v>
          </cell>
        </row>
        <row r="72">
          <cell r="A72" t="str">
            <v>2012.IV</v>
          </cell>
          <cell r="R72">
            <v>7.3637306856036755E-2</v>
          </cell>
          <cell r="S72">
            <v>6.1267253642969699E-2</v>
          </cell>
          <cell r="T72">
            <v>8.4397636615613988E-2</v>
          </cell>
        </row>
        <row r="73">
          <cell r="A73" t="str">
            <v>2013.I</v>
          </cell>
          <cell r="R73">
            <v>-3.6672972062554932E-2</v>
          </cell>
          <cell r="S73">
            <v>-4.3510551580472789E-2</v>
          </cell>
          <cell r="T73">
            <v>-3.8135105632640193E-2</v>
          </cell>
        </row>
        <row r="74">
          <cell r="A74" t="str">
            <v>2013.II</v>
          </cell>
          <cell r="R74">
            <v>6.3577896351706631E-2</v>
          </cell>
          <cell r="S74">
            <v>8.9388860481412147E-2</v>
          </cell>
          <cell r="T74">
            <v>9.3547713227545168E-2</v>
          </cell>
        </row>
        <row r="75">
          <cell r="A75" t="str">
            <v>2013.III</v>
          </cell>
          <cell r="R75">
            <v>3.3199292421756343E-2</v>
          </cell>
          <cell r="S75">
            <v>3.0474766615093074E-2</v>
          </cell>
          <cell r="T75">
            <v>3.4479290469952399E-2</v>
          </cell>
        </row>
        <row r="76">
          <cell r="A76" t="str">
            <v>2013.IV</v>
          </cell>
        </row>
      </sheetData>
      <sheetData sheetId="3"/>
      <sheetData sheetId="4">
        <row r="1">
          <cell r="AG1" t="str">
            <v>BCD</v>
          </cell>
          <cell r="AH1" t="str">
            <v>BCND</v>
          </cell>
          <cell r="AI1" t="str">
            <v>BI</v>
          </cell>
          <cell r="AJ1" t="str">
            <v>BK</v>
          </cell>
          <cell r="AK1" t="str">
            <v>C&amp;L</v>
          </cell>
          <cell r="AL1" t="str">
            <v>Serv TRA</v>
          </cell>
          <cell r="AM1" t="str">
            <v>Serv Outros</v>
          </cell>
        </row>
        <row r="2">
          <cell r="AF2">
            <v>1996</v>
          </cell>
          <cell r="AG2">
            <v>2739.8999999999996</v>
          </cell>
          <cell r="AH2">
            <v>5679.6</v>
          </cell>
          <cell r="AI2">
            <v>28051.699999999997</v>
          </cell>
          <cell r="AJ2">
            <v>10405.4</v>
          </cell>
          <cell r="AK2">
            <v>6469.2</v>
          </cell>
          <cell r="AL2">
            <v>5648.7508156063996</v>
          </cell>
          <cell r="AM2">
            <v>8070.2510000000002</v>
          </cell>
        </row>
        <row r="3">
          <cell r="AF3">
            <v>1997</v>
          </cell>
          <cell r="AG3">
            <v>3895.3999999999996</v>
          </cell>
          <cell r="AH3">
            <v>6028.2</v>
          </cell>
          <cell r="AI3">
            <v>30904.300000000003</v>
          </cell>
          <cell r="AJ3">
            <v>12806.4</v>
          </cell>
          <cell r="AK3">
            <v>6205.8</v>
          </cell>
          <cell r="AL3">
            <v>6930.6641309983997</v>
          </cell>
          <cell r="AM3">
            <v>10591.192000000001</v>
          </cell>
        </row>
        <row r="4">
          <cell r="AF4">
            <v>1998</v>
          </cell>
          <cell r="AG4">
            <v>3842.0999999999995</v>
          </cell>
          <cell r="AH4">
            <v>6201.2</v>
          </cell>
          <cell r="AI4">
            <v>30874.400000000001</v>
          </cell>
          <cell r="AJ4">
            <v>12475.800000000001</v>
          </cell>
          <cell r="AK4">
            <v>4320.5999999999995</v>
          </cell>
          <cell r="AL4">
            <v>6844.183302392179</v>
          </cell>
          <cell r="AM4">
            <v>11163.626999999999</v>
          </cell>
        </row>
        <row r="5">
          <cell r="AF5">
            <v>1999</v>
          </cell>
          <cell r="AG5">
            <v>1887.7999999999997</v>
          </cell>
          <cell r="AH5">
            <v>4579.5999999999995</v>
          </cell>
          <cell r="AI5">
            <v>27892.100000000002</v>
          </cell>
          <cell r="AJ5">
            <v>10120.799999999999</v>
          </cell>
          <cell r="AK5">
            <v>4821.2</v>
          </cell>
          <cell r="AL5">
            <v>6100.1809227840004</v>
          </cell>
          <cell r="AM5">
            <v>8070.9709999999986</v>
          </cell>
        </row>
        <row r="6">
          <cell r="AF6">
            <v>2000</v>
          </cell>
          <cell r="AG6">
            <v>1886.8999999999999</v>
          </cell>
          <cell r="AH6">
            <v>4139.4000000000005</v>
          </cell>
          <cell r="AI6">
            <v>32489.5</v>
          </cell>
          <cell r="AJ6">
            <v>9689.9000000000015</v>
          </cell>
          <cell r="AK6">
            <v>7644.5999999999995</v>
          </cell>
          <cell r="AL6">
            <v>7120.7847020767995</v>
          </cell>
          <cell r="AM6">
            <v>9539.4709999999977</v>
          </cell>
        </row>
        <row r="7">
          <cell r="AF7">
            <v>2001</v>
          </cell>
          <cell r="AG7">
            <v>1999.8999999999999</v>
          </cell>
          <cell r="AH7">
            <v>3781.8999999999996</v>
          </cell>
          <cell r="AI7">
            <v>31878.1</v>
          </cell>
          <cell r="AJ7">
            <v>10901.499999999998</v>
          </cell>
          <cell r="AK7">
            <v>7040.6</v>
          </cell>
          <cell r="AL7">
            <v>7778.2456273636835</v>
          </cell>
          <cell r="AM7">
            <v>9302.9989999999998</v>
          </cell>
        </row>
        <row r="8">
          <cell r="AF8">
            <v>2002</v>
          </cell>
          <cell r="AG8">
            <v>1245.3000000000002</v>
          </cell>
          <cell r="AH8">
            <v>3448.9</v>
          </cell>
          <cell r="AI8">
            <v>27665.999999999996</v>
          </cell>
          <cell r="AJ8">
            <v>8719.3999999999978</v>
          </cell>
          <cell r="AK8">
            <v>6163.2000000000007</v>
          </cell>
          <cell r="AL8">
            <v>6444.4943702005976</v>
          </cell>
          <cell r="AM8">
            <v>8064.0451292457592</v>
          </cell>
        </row>
        <row r="9">
          <cell r="AF9">
            <v>2003</v>
          </cell>
          <cell r="AG9">
            <v>1061.4000000000001</v>
          </cell>
          <cell r="AH9">
            <v>3428.4000000000005</v>
          </cell>
          <cell r="AI9">
            <v>30196.700000000004</v>
          </cell>
          <cell r="AJ9">
            <v>7155.9000000000005</v>
          </cell>
          <cell r="AK9">
            <v>6483.4</v>
          </cell>
          <cell r="AL9">
            <v>6977.0192433289767</v>
          </cell>
          <cell r="AM9">
            <v>8401.0782080078116</v>
          </cell>
        </row>
        <row r="10">
          <cell r="AF10">
            <v>2004</v>
          </cell>
          <cell r="AG10">
            <v>1305.5999999999999</v>
          </cell>
          <cell r="AH10">
            <v>3948.7</v>
          </cell>
          <cell r="AI10">
            <v>39902.200000000004</v>
          </cell>
          <cell r="AJ10">
            <v>7701.8</v>
          </cell>
          <cell r="AK10">
            <v>9977.6</v>
          </cell>
          <cell r="AL10">
            <v>7582.9950485551381</v>
          </cell>
          <cell r="AM10">
            <v>9678.0589999999993</v>
          </cell>
        </row>
        <row r="11">
          <cell r="AF11">
            <v>2005</v>
          </cell>
          <cell r="AG11">
            <v>1805.4999999999995</v>
          </cell>
          <cell r="AH11">
            <v>4722.0000000000009</v>
          </cell>
          <cell r="AI11">
            <v>45385.599999999991</v>
          </cell>
          <cell r="AJ11">
            <v>9912.4000000000015</v>
          </cell>
          <cell r="AK11">
            <v>11774.7</v>
          </cell>
          <cell r="AL11">
            <v>10701.631089569557</v>
          </cell>
          <cell r="AM11">
            <v>13654.445243890048</v>
          </cell>
        </row>
        <row r="12">
          <cell r="AF12">
            <v>2006</v>
          </cell>
          <cell r="AG12">
            <v>3300.2</v>
          </cell>
          <cell r="AH12">
            <v>6087.1</v>
          </cell>
          <cell r="AI12">
            <v>54227.8</v>
          </cell>
          <cell r="AJ12">
            <v>12390</v>
          </cell>
          <cell r="AK12">
            <v>15337.4</v>
          </cell>
          <cell r="AL12">
            <v>13192.006315395525</v>
          </cell>
          <cell r="AM12">
            <v>15924.105158410131</v>
          </cell>
        </row>
        <row r="13">
          <cell r="AF13">
            <v>2007</v>
          </cell>
          <cell r="AG13">
            <v>4987.9089999999997</v>
          </cell>
          <cell r="AH13">
            <v>7976.3839999999982</v>
          </cell>
          <cell r="AI13">
            <v>70412.400999999998</v>
          </cell>
          <cell r="AJ13">
            <v>16836.155000000002</v>
          </cell>
          <cell r="AK13">
            <v>20408.027999999998</v>
          </cell>
          <cell r="AL13">
            <v>16564.973444234653</v>
          </cell>
          <cell r="AM13">
            <v>20607.941579676841</v>
          </cell>
        </row>
        <row r="14">
          <cell r="AF14">
            <v>2008</v>
          </cell>
          <cell r="AG14">
            <v>7758.1980000000003</v>
          </cell>
          <cell r="AH14">
            <v>10117.618</v>
          </cell>
          <cell r="AI14">
            <v>99660.718000000008</v>
          </cell>
          <cell r="AJ14">
            <v>24938.829000000005</v>
          </cell>
          <cell r="AK14">
            <v>30509.407000000003</v>
          </cell>
          <cell r="AL14">
            <v>20964.946554659338</v>
          </cell>
          <cell r="AM14">
            <v>26175.458886091874</v>
          </cell>
        </row>
        <row r="15">
          <cell r="AF15">
            <v>2009</v>
          </cell>
          <cell r="AG15">
            <v>7669.549</v>
          </cell>
          <cell r="AH15">
            <v>10064.986000000001</v>
          </cell>
          <cell r="AI15">
            <v>71708.809000000008</v>
          </cell>
          <cell r="AJ15">
            <v>21802.892999999996</v>
          </cell>
          <cell r="AK15">
            <v>16476.107999999997</v>
          </cell>
          <cell r="AL15">
            <v>19920.656200000001</v>
          </cell>
          <cell r="AM15">
            <v>27053.05960010838</v>
          </cell>
        </row>
        <row r="16">
          <cell r="AF16">
            <v>2010</v>
          </cell>
          <cell r="AG16">
            <v>11754.689999999999</v>
          </cell>
          <cell r="AH16">
            <v>13311.568000000001</v>
          </cell>
          <cell r="AI16">
            <v>100836.21300000002</v>
          </cell>
          <cell r="AJ16">
            <v>29849.928</v>
          </cell>
          <cell r="AK16">
            <v>26008.338000000003</v>
          </cell>
          <cell r="AL16">
            <v>27994.844802579999</v>
          </cell>
          <cell r="AM16">
            <v>34439.160280940006</v>
          </cell>
        </row>
        <row r="17">
          <cell r="AF17">
            <v>2011</v>
          </cell>
          <cell r="AG17">
            <v>15801.946</v>
          </cell>
          <cell r="AH17">
            <v>16768.367999999999</v>
          </cell>
          <cell r="AI17">
            <v>121050.454</v>
          </cell>
          <cell r="AJ17">
            <v>35239.256000000001</v>
          </cell>
          <cell r="AK17">
            <v>37383.385000000002</v>
          </cell>
          <cell r="AL17">
            <v>34209.811911819997</v>
          </cell>
          <cell r="AM17">
            <v>41930.941690209998</v>
          </cell>
        </row>
        <row r="18">
          <cell r="AF18">
            <v>2012</v>
          </cell>
          <cell r="AG18">
            <v>13737.685000000001</v>
          </cell>
          <cell r="AH18">
            <v>18220.113000000001</v>
          </cell>
          <cell r="AI18">
            <v>118873.59600000001</v>
          </cell>
          <cell r="AJ18">
            <v>35566.095000000001</v>
          </cell>
          <cell r="AK18">
            <v>36785.989000000001</v>
          </cell>
          <cell r="AL18">
            <v>36663.07911156</v>
          </cell>
          <cell r="AM18">
            <v>44242.085071699999</v>
          </cell>
        </row>
        <row r="19">
          <cell r="AF19">
            <v>2013</v>
          </cell>
          <cell r="AG19">
            <v>13233.041999999999</v>
          </cell>
          <cell r="AH19">
            <v>19856.901000000002</v>
          </cell>
          <cell r="AI19">
            <v>126518.82199999999</v>
          </cell>
          <cell r="AJ19">
            <v>37248.299000000006</v>
          </cell>
          <cell r="AK19">
            <v>42763.842000000004</v>
          </cell>
          <cell r="AL19">
            <v>38233.188304249998</v>
          </cell>
          <cell r="AM19">
            <v>48408.197490589999</v>
          </cell>
        </row>
      </sheetData>
      <sheetData sheetId="5">
        <row r="2">
          <cell r="AC2" t="str">
            <v>BCD</v>
          </cell>
          <cell r="AD2" t="str">
            <v>BCND</v>
          </cell>
          <cell r="AE2" t="str">
            <v>BI</v>
          </cell>
          <cell r="AF2" t="str">
            <v>BK</v>
          </cell>
          <cell r="AG2" t="str">
            <v>C&amp;L</v>
          </cell>
        </row>
        <row r="3">
          <cell r="AB3" t="str">
            <v>78-80</v>
          </cell>
          <cell r="AC3">
            <v>363</v>
          </cell>
          <cell r="AD3">
            <v>2108</v>
          </cell>
          <cell r="AE3">
            <v>24578</v>
          </cell>
          <cell r="AF3">
            <v>7078</v>
          </cell>
          <cell r="AG3">
            <v>20537</v>
          </cell>
        </row>
        <row r="4">
          <cell r="AB4" t="str">
            <v>81-83</v>
          </cell>
          <cell r="AC4">
            <v>240</v>
          </cell>
          <cell r="AD4">
            <v>1375</v>
          </cell>
          <cell r="AE4">
            <v>20605</v>
          </cell>
          <cell r="AF4">
            <v>5335</v>
          </cell>
          <cell r="AG4">
            <v>29356</v>
          </cell>
        </row>
        <row r="5">
          <cell r="AB5" t="str">
            <v>84-86</v>
          </cell>
          <cell r="AC5">
            <v>277</v>
          </cell>
          <cell r="AD5">
            <v>2112</v>
          </cell>
          <cell r="AE5">
            <v>19436</v>
          </cell>
          <cell r="AF5">
            <v>3641</v>
          </cell>
          <cell r="AG5">
            <v>15653</v>
          </cell>
        </row>
        <row r="6">
          <cell r="AB6" t="str">
            <v>87-89</v>
          </cell>
          <cell r="AC6">
            <v>438</v>
          </cell>
          <cell r="AD6">
            <v>2809</v>
          </cell>
          <cell r="AE6">
            <v>26929</v>
          </cell>
          <cell r="AF6">
            <v>6259</v>
          </cell>
          <cell r="AG6">
            <v>11482</v>
          </cell>
        </row>
        <row r="7">
          <cell r="AB7" t="str">
            <v>90-92</v>
          </cell>
          <cell r="AC7">
            <v>1134</v>
          </cell>
          <cell r="AD7">
            <v>4587</v>
          </cell>
          <cell r="AE7">
            <v>33507</v>
          </cell>
          <cell r="AF7">
            <v>9459</v>
          </cell>
          <cell r="AG7">
            <v>13536</v>
          </cell>
        </row>
        <row r="8">
          <cell r="AB8" t="str">
            <v>93-95</v>
          </cell>
          <cell r="AC8">
            <v>7908</v>
          </cell>
          <cell r="AD8">
            <v>9537</v>
          </cell>
          <cell r="AE8">
            <v>58316</v>
          </cell>
          <cell r="AF8">
            <v>18090</v>
          </cell>
          <cell r="AG8">
            <v>14152</v>
          </cell>
        </row>
        <row r="9">
          <cell r="AB9" t="str">
            <v>96-98</v>
          </cell>
          <cell r="AC9">
            <v>10477.399999999998</v>
          </cell>
          <cell r="AD9">
            <v>17909</v>
          </cell>
          <cell r="AE9">
            <v>89830.399999999994</v>
          </cell>
          <cell r="AF9">
            <v>35687.599999999999</v>
          </cell>
          <cell r="AG9">
            <v>16995.599999999999</v>
          </cell>
        </row>
        <row r="10">
          <cell r="AB10" t="str">
            <v>99-01</v>
          </cell>
          <cell r="AC10">
            <v>5774.5999999999995</v>
          </cell>
          <cell r="AD10">
            <v>12500.9</v>
          </cell>
          <cell r="AE10">
            <v>92259.700000000012</v>
          </cell>
          <cell r="AF10">
            <v>30712.199999999997</v>
          </cell>
          <cell r="AG10">
            <v>19506.400000000001</v>
          </cell>
        </row>
        <row r="11">
          <cell r="AB11" t="str">
            <v>02-04</v>
          </cell>
          <cell r="AC11">
            <v>3612.3</v>
          </cell>
          <cell r="AD11">
            <v>10826</v>
          </cell>
          <cell r="AE11">
            <v>97764.9</v>
          </cell>
          <cell r="AF11">
            <v>23577.1</v>
          </cell>
          <cell r="AG11">
            <v>22624.2</v>
          </cell>
        </row>
        <row r="12">
          <cell r="AB12" t="str">
            <v>05-07</v>
          </cell>
          <cell r="AC12">
            <v>10093.608999999999</v>
          </cell>
          <cell r="AD12">
            <v>18785.484</v>
          </cell>
          <cell r="AE12">
            <v>170025.80099999998</v>
          </cell>
          <cell r="AF12">
            <v>39138.555000000008</v>
          </cell>
          <cell r="AG12">
            <v>47520.127999999997</v>
          </cell>
        </row>
        <row r="13">
          <cell r="AB13" t="str">
            <v>08-10</v>
          </cell>
          <cell r="AC13">
            <v>27182.436999999998</v>
          </cell>
          <cell r="AD13">
            <v>33494.171999999999</v>
          </cell>
          <cell r="AE13">
            <v>272205.74</v>
          </cell>
          <cell r="AF13">
            <v>76591.649999999994</v>
          </cell>
          <cell r="AG13">
            <v>72993.853000000003</v>
          </cell>
        </row>
        <row r="14">
          <cell r="AB14" t="str">
            <v>11-13</v>
          </cell>
          <cell r="AC14">
            <v>42772.673000000003</v>
          </cell>
          <cell r="AD14">
            <v>54845.381999999998</v>
          </cell>
          <cell r="AE14">
            <v>366442.87199999997</v>
          </cell>
          <cell r="AF14">
            <v>108053.65</v>
          </cell>
          <cell r="AG14">
            <v>116933.21600000001</v>
          </cell>
        </row>
      </sheetData>
      <sheetData sheetId="6">
        <row r="57">
          <cell r="B57">
            <v>1995</v>
          </cell>
          <cell r="C57">
            <v>1996</v>
          </cell>
          <cell r="D57">
            <v>1997</v>
          </cell>
          <cell r="E57">
            <v>1998</v>
          </cell>
          <cell r="F57">
            <v>1999</v>
          </cell>
          <cell r="G57">
            <v>2000</v>
          </cell>
          <cell r="H57">
            <v>2001</v>
          </cell>
          <cell r="I57">
            <v>2002</v>
          </cell>
          <cell r="J57">
            <v>2003</v>
          </cell>
          <cell r="K57">
            <v>2004</v>
          </cell>
          <cell r="L57">
            <v>2005</v>
          </cell>
          <cell r="M57">
            <v>2006</v>
          </cell>
          <cell r="N57">
            <v>2007</v>
          </cell>
          <cell r="O57">
            <v>2008</v>
          </cell>
          <cell r="P57">
            <v>2009</v>
          </cell>
          <cell r="Q57">
            <v>2010</v>
          </cell>
          <cell r="R57">
            <v>2011</v>
          </cell>
          <cell r="S57">
            <v>2012</v>
          </cell>
          <cell r="T57">
            <v>2013</v>
          </cell>
        </row>
        <row r="58">
          <cell r="A58" t="str">
            <v>Transportes</v>
          </cell>
          <cell r="B58">
            <v>4726.9000000000005</v>
          </cell>
          <cell r="C58">
            <v>4148.1348156064005</v>
          </cell>
          <cell r="D58">
            <v>4912.2471309984003</v>
          </cell>
          <cell r="E58">
            <v>4717.4493023921787</v>
          </cell>
          <cell r="F58">
            <v>4212.205922784</v>
          </cell>
          <cell r="G58">
            <v>4304.8537020767999</v>
          </cell>
          <cell r="H58">
            <v>4388.0946273636837</v>
          </cell>
          <cell r="I58">
            <v>3494.2923702005974</v>
          </cell>
          <cell r="J58">
            <v>3411.7452433289764</v>
          </cell>
          <cell r="K58">
            <v>4452.5560485551377</v>
          </cell>
          <cell r="L58">
            <v>5089.1310895695578</v>
          </cell>
          <cell r="M58">
            <v>6564.7323153955249</v>
          </cell>
          <cell r="N58">
            <v>8503.4424442346517</v>
          </cell>
          <cell r="O58">
            <v>10404.968554659339</v>
          </cell>
          <cell r="P58">
            <v>7966.3633</v>
          </cell>
          <cell r="Q58">
            <v>11338.703806509999</v>
          </cell>
          <cell r="R58">
            <v>14153.762008410002</v>
          </cell>
          <cell r="S58">
            <v>14192.13281784</v>
          </cell>
          <cell r="T58">
            <v>15204.034300349998</v>
          </cell>
        </row>
        <row r="59">
          <cell r="A59" t="str">
            <v>Viagens internacionais</v>
          </cell>
          <cell r="B59">
            <v>3391.3000000000006</v>
          </cell>
          <cell r="C59">
            <v>4438.2710000000015</v>
          </cell>
          <cell r="D59">
            <v>5445.8119999999999</v>
          </cell>
          <cell r="E59">
            <v>5731.7090000000007</v>
          </cell>
          <cell r="F59">
            <v>3085.2889999999998</v>
          </cell>
          <cell r="G59">
            <v>3894.0600000000004</v>
          </cell>
          <cell r="H59">
            <v>3198.6180000000008</v>
          </cell>
          <cell r="I59">
            <v>2395.8020000000001</v>
          </cell>
          <cell r="J59">
            <v>2261.0910000000003</v>
          </cell>
          <cell r="K59">
            <v>2871.279</v>
          </cell>
          <cell r="L59">
            <v>4719.8580000000002</v>
          </cell>
          <cell r="M59">
            <v>5763.7200000000012</v>
          </cell>
          <cell r="N59">
            <v>8211.1829999999991</v>
          </cell>
          <cell r="O59">
            <v>10962.358</v>
          </cell>
          <cell r="P59">
            <v>10898.164199999999</v>
          </cell>
          <cell r="Q59">
            <v>16419.588332459996</v>
          </cell>
          <cell r="R59">
            <v>21264.393058360001</v>
          </cell>
          <cell r="S59">
            <v>22232.853879390001</v>
          </cell>
          <cell r="T59">
            <v>25341.781990900003</v>
          </cell>
        </row>
        <row r="60">
          <cell r="A60" t="str">
            <v>Aluguel de equipamentos</v>
          </cell>
          <cell r="B60">
            <v>803.50900000000001</v>
          </cell>
          <cell r="C60">
            <v>660.54099999999983</v>
          </cell>
          <cell r="D60">
            <v>1068.826</v>
          </cell>
          <cell r="E60">
            <v>648.16</v>
          </cell>
          <cell r="F60">
            <v>605.45999999999992</v>
          </cell>
          <cell r="G60">
            <v>1401.3489999999999</v>
          </cell>
          <cell r="H60">
            <v>2145.8319999999999</v>
          </cell>
          <cell r="I60">
            <v>1721.413</v>
          </cell>
          <cell r="J60">
            <v>2337.346</v>
          </cell>
          <cell r="K60">
            <v>2225.4290000000001</v>
          </cell>
          <cell r="L60">
            <v>4208.0060000000003</v>
          </cell>
          <cell r="M60">
            <v>4963.5969999999998</v>
          </cell>
          <cell r="N60">
            <v>5802.0980000000009</v>
          </cell>
          <cell r="O60">
            <v>7862.8070000000007</v>
          </cell>
          <cell r="P60">
            <v>9442.2488000000012</v>
          </cell>
          <cell r="Q60">
            <v>13805.892829980001</v>
          </cell>
          <cell r="R60">
            <v>16754.959678499999</v>
          </cell>
          <cell r="S60">
            <v>18804.466194820001</v>
          </cell>
          <cell r="T60">
            <v>19365.51116563</v>
          </cell>
        </row>
        <row r="61">
          <cell r="A61" t="str">
            <v>Empresariais, profiissionais e técnicos</v>
          </cell>
          <cell r="B61">
            <v>784.48199999999997</v>
          </cell>
          <cell r="C61">
            <v>886.49299999999994</v>
          </cell>
          <cell r="D61">
            <v>1400.2180000000001</v>
          </cell>
          <cell r="E61">
            <v>1676.451</v>
          </cell>
          <cell r="F61">
            <v>1512.0340000000001</v>
          </cell>
          <cell r="G61">
            <v>1637.1490000000001</v>
          </cell>
          <cell r="H61">
            <v>1621.4839999999999</v>
          </cell>
          <cell r="I61">
            <v>1388.4479999999999</v>
          </cell>
          <cell r="J61">
            <v>1561.6</v>
          </cell>
          <cell r="K61">
            <v>2136.2430000000004</v>
          </cell>
          <cell r="L61">
            <v>2387.1659999999997</v>
          </cell>
          <cell r="M61">
            <v>2967.3539999999998</v>
          </cell>
          <cell r="N61">
            <v>3846.2500226699999</v>
          </cell>
          <cell r="O61">
            <v>4767.9357474200006</v>
          </cell>
          <cell r="P61">
            <v>5077.0798001083785</v>
          </cell>
          <cell r="Q61">
            <v>6216.197622310001</v>
          </cell>
          <cell r="R61">
            <v>7647.0660707499992</v>
          </cell>
          <cell r="S61">
            <v>8514.7257258500013</v>
          </cell>
          <cell r="T61">
            <v>8801.2898944200024</v>
          </cell>
        </row>
        <row r="62">
          <cell r="A62" t="str">
            <v>Computação e informação</v>
          </cell>
          <cell r="B62">
            <v>292.04599999999999</v>
          </cell>
          <cell r="C62">
            <v>384.14299999999997</v>
          </cell>
          <cell r="D62">
            <v>598.21299999999997</v>
          </cell>
          <cell r="E62">
            <v>801.10400000000004</v>
          </cell>
          <cell r="F62">
            <v>1025.5419999999999</v>
          </cell>
          <cell r="G62">
            <v>1145.3610000000001</v>
          </cell>
          <cell r="H62">
            <v>1133.373</v>
          </cell>
          <cell r="I62">
            <v>1154.5170000000001</v>
          </cell>
          <cell r="J62">
            <v>1062.7330000000002</v>
          </cell>
          <cell r="K62">
            <v>1281.2380000000001</v>
          </cell>
          <cell r="L62">
            <v>1713.2639999999999</v>
          </cell>
          <cell r="M62">
            <v>2004.951</v>
          </cell>
          <cell r="N62">
            <v>2272.7045570068358</v>
          </cell>
          <cell r="O62">
            <v>2787.1590000000001</v>
          </cell>
          <cell r="P62">
            <v>2795.1208000000001</v>
          </cell>
          <cell r="Q62">
            <v>3505.4278162600003</v>
          </cell>
          <cell r="R62">
            <v>4035.5612617700003</v>
          </cell>
          <cell r="S62">
            <v>4446.5295944999998</v>
          </cell>
          <cell r="T62">
            <v>4912.1633348200003</v>
          </cell>
        </row>
        <row r="63">
          <cell r="A63" t="str">
            <v>Royalties e licenças</v>
          </cell>
          <cell r="B63">
            <v>529.471</v>
          </cell>
          <cell r="C63">
            <v>840.07500000000005</v>
          </cell>
          <cell r="D63">
            <v>949.59100000000001</v>
          </cell>
          <cell r="E63">
            <v>1478.5740000000001</v>
          </cell>
          <cell r="F63">
            <v>1282.5150000000001</v>
          </cell>
          <cell r="G63">
            <v>1414.5819999999999</v>
          </cell>
          <cell r="H63">
            <v>1244.319</v>
          </cell>
          <cell r="I63">
            <v>1228.789</v>
          </cell>
          <cell r="J63">
            <v>1227.9279999999999</v>
          </cell>
          <cell r="K63">
            <v>905.0100000000001</v>
          </cell>
          <cell r="L63">
            <v>1404.4939999999999</v>
          </cell>
          <cell r="M63">
            <v>1663.6769999999999</v>
          </cell>
          <cell r="N63">
            <v>2259.433</v>
          </cell>
          <cell r="O63">
            <v>2697.1709999999998</v>
          </cell>
          <cell r="P63">
            <v>2512.0441000000001</v>
          </cell>
          <cell r="Q63">
            <v>2850.2481660900003</v>
          </cell>
          <cell r="R63">
            <v>3301.0902249099995</v>
          </cell>
          <cell r="S63">
            <v>3666.4800989</v>
          </cell>
          <cell r="T63">
            <v>3663.6428382699996</v>
          </cell>
        </row>
        <row r="64">
          <cell r="A64" t="str">
            <v>Outros</v>
          </cell>
          <cell r="B64">
            <v>1884.0239999999999</v>
          </cell>
          <cell r="C64">
            <v>2361.3440000000001</v>
          </cell>
          <cell r="D64">
            <v>3146.9490000000001</v>
          </cell>
          <cell r="E64">
            <v>2954.3630000000003</v>
          </cell>
          <cell r="F64">
            <v>2448.1060000000002</v>
          </cell>
          <cell r="G64">
            <v>2862.9010000000003</v>
          </cell>
          <cell r="H64">
            <v>3349.5240000000003</v>
          </cell>
          <cell r="I64">
            <v>3125.278129245758</v>
          </cell>
          <cell r="J64">
            <v>3515.6542080078125</v>
          </cell>
          <cell r="K64">
            <v>3389.2990000000004</v>
          </cell>
          <cell r="L64">
            <v>4834.1572438900475</v>
          </cell>
          <cell r="M64">
            <v>5188.0801584101318</v>
          </cell>
          <cell r="N64">
            <v>6277.8040000000001</v>
          </cell>
          <cell r="O64">
            <v>7658.0061386718753</v>
          </cell>
          <cell r="P64">
            <v>8282.6947999999993</v>
          </cell>
          <cell r="Q64">
            <v>8297.9465099099998</v>
          </cell>
          <cell r="R64">
            <v>8983.9212993299989</v>
          </cell>
          <cell r="S64">
            <v>9047.9758719599995</v>
          </cell>
          <cell r="T64">
            <v>9352.9622704499998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saz"/>
      <sheetName val="Trimestral"/>
      <sheetName val="ln"/>
      <sheetName val="CSV"/>
      <sheetName val="gráficos"/>
    </sheetNames>
    <sheetDataSet>
      <sheetData sheetId="0">
        <row r="1">
          <cell r="B1" t="str">
            <v>Y</v>
          </cell>
          <cell r="G1" t="str">
            <v>M</v>
          </cell>
          <cell r="N1" t="str">
            <v>BCD</v>
          </cell>
          <cell r="O1" t="str">
            <v>BCND</v>
          </cell>
          <cell r="P1" t="str">
            <v>BI</v>
          </cell>
          <cell r="Q1" t="str">
            <v>BK</v>
          </cell>
          <cell r="R1" t="str">
            <v>C&amp;L</v>
          </cell>
          <cell r="Y1" t="str">
            <v>e</v>
          </cell>
          <cell r="Z1" t="str">
            <v>e.bcd</v>
          </cell>
          <cell r="AA1" t="str">
            <v>e.bcnd</v>
          </cell>
          <cell r="AB1" t="str">
            <v>e.bi</v>
          </cell>
          <cell r="AC1" t="str">
            <v>e.bk</v>
          </cell>
          <cell r="AD1" t="str">
            <v>e.c&amp;l</v>
          </cell>
          <cell r="AF1" t="str">
            <v>m.serv.TRA</v>
          </cell>
          <cell r="AG1" t="str">
            <v>m.serv.outros</v>
          </cell>
        </row>
        <row r="2">
          <cell r="A2" t="str">
            <v>1996.I</v>
          </cell>
          <cell r="B2">
            <v>4.6111262142224057</v>
          </cell>
          <cell r="G2">
            <v>4.5291117105186718</v>
          </cell>
          <cell r="N2">
            <v>3.913983</v>
          </cell>
          <cell r="O2">
            <v>4.4442329999999997</v>
          </cell>
          <cell r="P2">
            <v>3.842711</v>
          </cell>
          <cell r="Q2">
            <v>4.137861</v>
          </cell>
          <cell r="R2">
            <v>4.901802</v>
          </cell>
          <cell r="Y2">
            <v>-0.32596507328691915</v>
          </cell>
          <cell r="Z2">
            <v>-1.5871904979598617E-2</v>
          </cell>
          <cell r="AA2">
            <v>-8.6358701956671585E-2</v>
          </cell>
          <cell r="AB2">
            <v>-5.8060703652487694E-2</v>
          </cell>
          <cell r="AC2">
            <v>7.7236797227172138E-2</v>
          </cell>
          <cell r="AD2">
            <v>-1.4780944506134157</v>
          </cell>
          <cell r="AF2">
            <v>3.38225624332147</v>
          </cell>
          <cell r="AG2">
            <v>3.5469648133589202</v>
          </cell>
        </row>
        <row r="3">
          <cell r="A3" t="str">
            <v>1996.II</v>
          </cell>
          <cell r="B3">
            <v>4.6056726569859627</v>
          </cell>
          <cell r="G3">
            <v>4.607048176513648</v>
          </cell>
          <cell r="N3">
            <v>4.2706419999999996</v>
          </cell>
          <cell r="O3">
            <v>4.4609959999999997</v>
          </cell>
          <cell r="P3">
            <v>3.8958520000000001</v>
          </cell>
          <cell r="Q3">
            <v>4.2029959999999997</v>
          </cell>
          <cell r="R3">
            <v>4.8013940000000002</v>
          </cell>
          <cell r="Y3">
            <v>-0.31558154039548092</v>
          </cell>
          <cell r="Z3">
            <v>-5.5527317349658663E-2</v>
          </cell>
          <cell r="AA3">
            <v>-0.11263175073610238</v>
          </cell>
          <cell r="AB3">
            <v>-0.1074853685714894</v>
          </cell>
          <cell r="AC3">
            <v>7.2912180355525325E-2</v>
          </cell>
          <cell r="AD3">
            <v>-1.2486210416383414</v>
          </cell>
          <cell r="AF3">
            <v>3.43489997886598</v>
          </cell>
          <cell r="AG3">
            <v>3.61087101327302</v>
          </cell>
        </row>
        <row r="4">
          <cell r="A4" t="str">
            <v>1996.III</v>
          </cell>
          <cell r="B4">
            <v>4.6498200817402688</v>
          </cell>
          <cell r="G4">
            <v>4.6787695015039912</v>
          </cell>
          <cell r="N4">
            <v>4.4399329999999999</v>
          </cell>
          <cell r="O4">
            <v>4.537255</v>
          </cell>
          <cell r="P4">
            <v>3.9489239999999999</v>
          </cell>
          <cell r="Q4">
            <v>4.2349550000000002</v>
          </cell>
          <cell r="R4">
            <v>4.9881099999999998</v>
          </cell>
          <cell r="Y4">
            <v>-0.32443580767261215</v>
          </cell>
          <cell r="Z4">
            <v>-6.2691636378820303E-2</v>
          </cell>
          <cell r="AA4">
            <v>-0.13812628845039546</v>
          </cell>
          <cell r="AB4">
            <v>-0.14669128595692818</v>
          </cell>
          <cell r="AC4">
            <v>4.9470537138670355E-2</v>
          </cell>
          <cell r="AD4">
            <v>-1.3075144435855086</v>
          </cell>
          <cell r="AF4">
            <v>3.59224636528729</v>
          </cell>
          <cell r="AG4">
            <v>3.6923444358200399</v>
          </cell>
        </row>
        <row r="5">
          <cell r="A5" t="str">
            <v>1996.IV</v>
          </cell>
          <cell r="B5">
            <v>4.6389808910792132</v>
          </cell>
          <cell r="G5">
            <v>4.7814461396795354</v>
          </cell>
          <cell r="N5">
            <v>4.5856349999999999</v>
          </cell>
          <cell r="O5">
            <v>4.6934060000000004</v>
          </cell>
          <cell r="P5">
            <v>4.0913979999999999</v>
          </cell>
          <cell r="Q5">
            <v>4.3686999999999996</v>
          </cell>
          <cell r="R5">
            <v>5.0217099999999997</v>
          </cell>
          <cell r="Y5">
            <v>-0.31507026257031157</v>
          </cell>
          <cell r="Z5">
            <v>-9.6834350865065574E-2</v>
          </cell>
          <cell r="AA5">
            <v>-0.14541927484117959</v>
          </cell>
          <cell r="AB5">
            <v>-0.17147551283309018</v>
          </cell>
          <cell r="AC5">
            <v>5.1391982121399046E-2</v>
          </cell>
          <cell r="AD5">
            <v>-1.2026319044609421</v>
          </cell>
          <cell r="AF5">
            <v>3.5496089879316801</v>
          </cell>
          <cell r="AG5">
            <v>3.7795132680525501</v>
          </cell>
        </row>
        <row r="6">
          <cell r="A6" t="str">
            <v>1997.I</v>
          </cell>
          <cell r="B6">
            <v>4.6450935171531418</v>
          </cell>
          <cell r="G6">
            <v>4.7715641862721014</v>
          </cell>
          <cell r="N6">
            <v>4.6760580000000003</v>
          </cell>
          <cell r="O6">
            <v>4.5314189999999996</v>
          </cell>
          <cell r="P6">
            <v>3.9749650000000001</v>
          </cell>
          <cell r="Q6">
            <v>4.3708710000000002</v>
          </cell>
          <cell r="R6">
            <v>4.5211509999999997</v>
          </cell>
          <cell r="Y6">
            <v>-0.32814604551876475</v>
          </cell>
          <cell r="Z6">
            <v>-0.12765364505244767</v>
          </cell>
          <cell r="AA6">
            <v>-0.15835848113314255</v>
          </cell>
          <cell r="AB6">
            <v>-0.18277205327634091</v>
          </cell>
          <cell r="AC6">
            <v>-4.30285314609836E-2</v>
          </cell>
          <cell r="AD6">
            <v>-1.1153111516583822</v>
          </cell>
          <cell r="AF6">
            <v>3.6516006728010102</v>
          </cell>
          <cell r="AG6">
            <v>3.86664618548668</v>
          </cell>
        </row>
        <row r="7">
          <cell r="A7" t="str">
            <v>1997.II</v>
          </cell>
          <cell r="B7">
            <v>4.6538016328571894</v>
          </cell>
          <cell r="G7">
            <v>4.819210621861421</v>
          </cell>
          <cell r="N7">
            <v>4.7815070000000004</v>
          </cell>
          <cell r="O7">
            <v>4.7176369999999999</v>
          </cell>
          <cell r="P7">
            <v>4.1616090000000003</v>
          </cell>
          <cell r="Q7">
            <v>4.5565449999999998</v>
          </cell>
          <cell r="R7">
            <v>4.8882750000000001</v>
          </cell>
          <cell r="Y7">
            <v>-0.34054496573321219</v>
          </cell>
          <cell r="Z7">
            <v>-8.4327903039441376E-2</v>
          </cell>
          <cell r="AA7">
            <v>-0.16917077353480975</v>
          </cell>
          <cell r="AB7">
            <v>-0.19661511835027742</v>
          </cell>
          <cell r="AC7">
            <v>-4.2683873860643574E-2</v>
          </cell>
          <cell r="AD7">
            <v>-1.3013898714346339</v>
          </cell>
          <cell r="AF7">
            <v>3.71750352826054</v>
          </cell>
          <cell r="AG7">
            <v>3.9865508890505699</v>
          </cell>
        </row>
        <row r="8">
          <cell r="A8" t="str">
            <v>1997.III</v>
          </cell>
          <cell r="B8">
            <v>4.6669544918182178</v>
          </cell>
          <cell r="G8">
            <v>4.8272529989805761</v>
          </cell>
          <cell r="N8">
            <v>4.7935980000000002</v>
          </cell>
          <cell r="O8">
            <v>4.6569799999999999</v>
          </cell>
          <cell r="P8">
            <v>4.1555669999999996</v>
          </cell>
          <cell r="Q8">
            <v>4.6390539999999998</v>
          </cell>
          <cell r="R8">
            <v>4.8956619999999997</v>
          </cell>
          <cell r="Y8">
            <v>-0.32656314669959124</v>
          </cell>
          <cell r="Z8">
            <v>-6.8846761609950555E-2</v>
          </cell>
          <cell r="AA8">
            <v>-0.14313374900864717</v>
          </cell>
          <cell r="AB8">
            <v>-0.1953219546653637</v>
          </cell>
          <cell r="AC8">
            <v>-5.152921712444776E-2</v>
          </cell>
          <cell r="AD8">
            <v>-1.3810377043827602</v>
          </cell>
          <cell r="AF8">
            <v>3.77308166729817</v>
          </cell>
          <cell r="AG8">
            <v>3.9543049182880101</v>
          </cell>
        </row>
        <row r="9">
          <cell r="A9" t="str">
            <v>1997.IV</v>
          </cell>
          <cell r="B9">
            <v>4.6737680517265803</v>
          </cell>
          <cell r="G9">
            <v>4.7650450539712379</v>
          </cell>
          <cell r="N9">
            <v>4.6881449999999996</v>
          </cell>
          <cell r="O9">
            <v>4.5712979999999996</v>
          </cell>
          <cell r="P9">
            <v>4.1305170000000002</v>
          </cell>
          <cell r="Q9">
            <v>4.6060610000000004</v>
          </cell>
          <cell r="R9">
            <v>5.0050309999999998</v>
          </cell>
          <cell r="Y9">
            <v>-0.31888471371632837</v>
          </cell>
          <cell r="Z9">
            <v>-0.109144364040606</v>
          </cell>
          <cell r="AA9">
            <v>-0.11228555292254515</v>
          </cell>
          <cell r="AB9">
            <v>-0.18830052589127785</v>
          </cell>
          <cell r="AC9">
            <v>-3.260850138696416E-2</v>
          </cell>
          <cell r="AD9">
            <v>-1.3213362703373859</v>
          </cell>
          <cell r="AF9">
            <v>3.7562352966662198</v>
          </cell>
          <cell r="AG9">
            <v>4.0298874684549197</v>
          </cell>
        </row>
        <row r="10">
          <cell r="A10" t="str">
            <v>1998.I</v>
          </cell>
          <cell r="B10">
            <v>4.6506001199437552</v>
          </cell>
          <cell r="G10">
            <v>4.8424166775055308</v>
          </cell>
          <cell r="N10">
            <v>4.8117809999999999</v>
          </cell>
          <cell r="O10">
            <v>4.5692389999999996</v>
          </cell>
          <cell r="P10">
            <v>4.1839519999999997</v>
          </cell>
          <cell r="Q10">
            <v>4.6005380000000002</v>
          </cell>
          <cell r="R10">
            <v>5.0259559999999999</v>
          </cell>
          <cell r="Y10">
            <v>-0.32952755117914706</v>
          </cell>
          <cell r="Z10">
            <v>-4.6124688104379662E-2</v>
          </cell>
          <cell r="AA10">
            <v>-0.11788922886506718</v>
          </cell>
          <cell r="AB10">
            <v>-0.19329890675052613</v>
          </cell>
          <cell r="AC10">
            <v>-2.7710614427197296E-2</v>
          </cell>
          <cell r="AD10">
            <v>-1.4600744206116842</v>
          </cell>
          <cell r="AF10">
            <v>3.7722032463078001</v>
          </cell>
          <cell r="AG10">
            <v>4.1053979839457497</v>
          </cell>
        </row>
        <row r="11">
          <cell r="A11" t="str">
            <v>1998.II</v>
          </cell>
          <cell r="B11">
            <v>4.6676881981171432</v>
          </cell>
          <cell r="G11">
            <v>4.7944227351593733</v>
          </cell>
          <cell r="N11">
            <v>4.6595339999999998</v>
          </cell>
          <cell r="O11">
            <v>4.6349830000000001</v>
          </cell>
          <cell r="P11">
            <v>4.1625430000000003</v>
          </cell>
          <cell r="Q11">
            <v>4.4629560000000001</v>
          </cell>
          <cell r="R11">
            <v>4.9244149999999998</v>
          </cell>
          <cell r="Y11">
            <v>-0.30817984188014741</v>
          </cell>
          <cell r="Z11">
            <v>-9.5105273367280599E-3</v>
          </cell>
          <cell r="AA11">
            <v>-8.6008124477747305E-2</v>
          </cell>
          <cell r="AB11">
            <v>-0.20005269685588511</v>
          </cell>
          <cell r="AC11">
            <v>6.7429590414125945E-3</v>
          </cell>
          <cell r="AD11">
            <v>-1.6338565228591144</v>
          </cell>
          <cell r="AF11">
            <v>3.7223979174958801</v>
          </cell>
          <cell r="AG11">
            <v>3.9687055205278998</v>
          </cell>
        </row>
        <row r="12">
          <cell r="A12" t="str">
            <v>1998.III</v>
          </cell>
          <cell r="B12">
            <v>4.6684773153807972</v>
          </cell>
          <cell r="G12">
            <v>4.8080568229717962</v>
          </cell>
          <cell r="N12">
            <v>4.7463430000000004</v>
          </cell>
          <cell r="O12">
            <v>4.6614890000000004</v>
          </cell>
          <cell r="P12">
            <v>4.159427</v>
          </cell>
          <cell r="Q12">
            <v>4.5372830000000004</v>
          </cell>
          <cell r="R12">
            <v>4.9279590000000004</v>
          </cell>
          <cell r="Y12">
            <v>-0.28987272054266949</v>
          </cell>
          <cell r="Z12">
            <v>-1.9508104499935869E-2</v>
          </cell>
          <cell r="AA12">
            <v>-3.5711598981154495E-2</v>
          </cell>
          <cell r="AB12">
            <v>-0.19892208411170287</v>
          </cell>
          <cell r="AC12">
            <v>1.8043715996339013E-2</v>
          </cell>
          <cell r="AD12">
            <v>-1.7068222483582642</v>
          </cell>
          <cell r="AF12">
            <v>3.73655311140904</v>
          </cell>
          <cell r="AG12">
            <v>4.1025667593995498</v>
          </cell>
        </row>
        <row r="13">
          <cell r="A13" t="str">
            <v>1998.IV</v>
          </cell>
          <cell r="B13">
            <v>4.655152896824168</v>
          </cell>
          <cell r="G13">
            <v>4.7481939580764552</v>
          </cell>
          <cell r="N13">
            <v>4.5914070000000002</v>
          </cell>
          <cell r="O13">
            <v>4.6343240000000003</v>
          </cell>
          <cell r="P13">
            <v>4.146782</v>
          </cell>
          <cell r="Q13">
            <v>4.5256610000000004</v>
          </cell>
          <cell r="R13">
            <v>4.6076420000000002</v>
          </cell>
          <cell r="Y13">
            <v>-0.27891868127592528</v>
          </cell>
          <cell r="Z13">
            <v>1.4530671295725555E-2</v>
          </cell>
          <cell r="AA13">
            <v>-3.9437970921111169E-2</v>
          </cell>
          <cell r="AB13">
            <v>-0.16222934679980872</v>
          </cell>
          <cell r="AC13">
            <v>5.5780991588351383E-2</v>
          </cell>
          <cell r="AD13">
            <v>-1.6525615970266614</v>
          </cell>
          <cell r="AF13">
            <v>3.7069444739420598</v>
          </cell>
          <cell r="AG13">
            <v>3.9748804793532799</v>
          </cell>
        </row>
        <row r="14">
          <cell r="A14" t="str">
            <v>1999.I</v>
          </cell>
          <cell r="B14">
            <v>4.6526716280983313</v>
          </cell>
          <cell r="G14">
            <v>4.6335360613630501</v>
          </cell>
          <cell r="N14">
            <v>4.1395939999999998</v>
          </cell>
          <cell r="O14">
            <v>4.3761559999999999</v>
          </cell>
          <cell r="P14">
            <v>3.9836550000000002</v>
          </cell>
          <cell r="Q14">
            <v>4.3766319999999999</v>
          </cell>
          <cell r="R14">
            <v>4.8415379999999999</v>
          </cell>
          <cell r="Y14">
            <v>2.0545064368798899E-2</v>
          </cell>
          <cell r="Z14">
            <v>0.32549644141459838</v>
          </cell>
          <cell r="AA14">
            <v>0.26005527635292919</v>
          </cell>
          <cell r="AB14">
            <v>0.17683034147285473</v>
          </cell>
          <cell r="AC14">
            <v>0.39686511238498018</v>
          </cell>
          <cell r="AD14">
            <v>-1.5009600911479</v>
          </cell>
          <cell r="AF14">
            <v>3.6247227524115999</v>
          </cell>
          <cell r="AG14">
            <v>3.5864082710649599</v>
          </cell>
        </row>
        <row r="15">
          <cell r="A15" t="str">
            <v>1999.II</v>
          </cell>
          <cell r="B15">
            <v>4.6588575099785556</v>
          </cell>
          <cell r="G15">
            <v>4.6303005574424878</v>
          </cell>
          <cell r="N15">
            <v>4.1320259999999998</v>
          </cell>
          <cell r="O15">
            <v>4.3680810000000001</v>
          </cell>
          <cell r="P15">
            <v>4.0109899999999996</v>
          </cell>
          <cell r="Q15">
            <v>4.4273100000000003</v>
          </cell>
          <cell r="R15">
            <v>4.9727069999999998</v>
          </cell>
          <cell r="Y15">
            <v>-3.2539263523949334E-2</v>
          </cell>
          <cell r="Z15">
            <v>0.23318609670844542</v>
          </cell>
          <cell r="AA15">
            <v>0.15677414232566789</v>
          </cell>
          <cell r="AB15">
            <v>7.834593999444063E-2</v>
          </cell>
          <cell r="AC15">
            <v>0.29248711173186465</v>
          </cell>
          <cell r="AD15">
            <v>-1.3106678668261715</v>
          </cell>
          <cell r="AF15">
            <v>3.62976920414257</v>
          </cell>
          <cell r="AG15">
            <v>3.6858888101700198</v>
          </cell>
        </row>
        <row r="16">
          <cell r="A16" t="str">
            <v>1999.III</v>
          </cell>
          <cell r="B16">
            <v>4.6624122812085496</v>
          </cell>
          <cell r="G16">
            <v>4.6018656886905491</v>
          </cell>
          <cell r="N16">
            <v>3.869767</v>
          </cell>
          <cell r="O16">
            <v>4.317234</v>
          </cell>
          <cell r="P16">
            <v>4.0966050000000003</v>
          </cell>
          <cell r="Q16">
            <v>4.2210000000000001</v>
          </cell>
          <cell r="R16">
            <v>4.6418949999999999</v>
          </cell>
          <cell r="Y16">
            <v>1.9176453103983835E-2</v>
          </cell>
          <cell r="Z16">
            <v>0.24619908674045765</v>
          </cell>
          <cell r="AA16">
            <v>0.20423394602583</v>
          </cell>
          <cell r="AB16">
            <v>6.5662180454255259E-2</v>
          </cell>
          <cell r="AC16">
            <v>0.32091656891642623</v>
          </cell>
          <cell r="AD16">
            <v>-0.99914330659548889</v>
          </cell>
          <cell r="AF16">
            <v>3.58961588520383</v>
          </cell>
          <cell r="AG16">
            <v>3.7677651674234198</v>
          </cell>
        </row>
        <row r="17">
          <cell r="A17" t="str">
            <v>1999.IV</v>
          </cell>
          <cell r="B17">
            <v>4.6780894126010182</v>
          </cell>
          <cell r="G17">
            <v>4.6685738039250202</v>
          </cell>
          <cell r="N17">
            <v>3.9235669999999998</v>
          </cell>
          <cell r="O17">
            <v>4.4166259999999999</v>
          </cell>
          <cell r="P17">
            <v>4.1892469999999999</v>
          </cell>
          <cell r="Q17">
            <v>4.2249230000000004</v>
          </cell>
          <cell r="R17">
            <v>4.7128059999999996</v>
          </cell>
          <cell r="Y17">
            <v>-2.306545257070023E-2</v>
          </cell>
          <cell r="Z17">
            <v>0.19700041684258868</v>
          </cell>
          <cell r="AA17">
            <v>6.4305525810611844E-2</v>
          </cell>
          <cell r="AB17">
            <v>2.3616617761530598E-2</v>
          </cell>
          <cell r="AC17">
            <v>0.25199907378562958</v>
          </cell>
          <cell r="AD17">
            <v>-0.85829972683307032</v>
          </cell>
          <cell r="AF17">
            <v>3.7155834659042002</v>
          </cell>
          <cell r="AG17">
            <v>3.85345173263861</v>
          </cell>
        </row>
        <row r="18">
          <cell r="A18" t="str">
            <v>2000.I</v>
          </cell>
          <cell r="B18">
            <v>4.6935525045177942</v>
          </cell>
          <cell r="G18">
            <v>4.6658407706730642</v>
          </cell>
          <cell r="N18">
            <v>3.8183769999999999</v>
          </cell>
          <cell r="O18">
            <v>4.3733950000000004</v>
          </cell>
          <cell r="P18">
            <v>4.236745</v>
          </cell>
          <cell r="Q18">
            <v>4.2937960000000004</v>
          </cell>
          <cell r="R18">
            <v>4.6323090000000002</v>
          </cell>
          <cell r="Y18">
            <v>-0.12428737965232153</v>
          </cell>
          <cell r="Z18">
            <v>5.0541858084352007E-2</v>
          </cell>
          <cell r="AA18">
            <v>-8.8031447517077296E-2</v>
          </cell>
          <cell r="AB18">
            <v>-0.11401001539926339</v>
          </cell>
          <cell r="AC18">
            <v>9.5557845562515967E-2</v>
          </cell>
          <cell r="AD18">
            <v>-0.81233824255096077</v>
          </cell>
          <cell r="AF18">
            <v>3.70590413739962</v>
          </cell>
          <cell r="AG18">
            <v>3.8492202026133602</v>
          </cell>
        </row>
        <row r="19">
          <cell r="A19" t="str">
            <v>2000.II</v>
          </cell>
          <cell r="B19">
            <v>4.6973988759170089</v>
          </cell>
          <cell r="G19">
            <v>4.701731601501872</v>
          </cell>
          <cell r="N19">
            <v>3.8890549999999999</v>
          </cell>
          <cell r="O19">
            <v>4.3050249999999997</v>
          </cell>
          <cell r="P19">
            <v>4.2716529999999997</v>
          </cell>
          <cell r="Q19">
            <v>4.3286040000000003</v>
          </cell>
          <cell r="R19">
            <v>4.723821</v>
          </cell>
          <cell r="Y19">
            <v>-0.10012121365903995</v>
          </cell>
          <cell r="Z19">
            <v>4.2747668757726981E-2</v>
          </cell>
          <cell r="AA19">
            <v>-8.7649032877153393E-2</v>
          </cell>
          <cell r="AB19">
            <v>-0.12821596789849291</v>
          </cell>
          <cell r="AC19">
            <v>7.7912631432027632E-2</v>
          </cell>
          <cell r="AD19">
            <v>-0.78398011581426574</v>
          </cell>
          <cell r="AF19">
            <v>3.7679247720961802</v>
          </cell>
          <cell r="AG19">
            <v>3.9141605978663301</v>
          </cell>
        </row>
        <row r="20">
          <cell r="A20" t="str">
            <v>2000.III</v>
          </cell>
          <cell r="B20">
            <v>4.7078001890496814</v>
          </cell>
          <cell r="G20">
            <v>4.7701963742096165</v>
          </cell>
          <cell r="N20">
            <v>4.1768559999999999</v>
          </cell>
          <cell r="O20">
            <v>4.4285430000000003</v>
          </cell>
          <cell r="P20">
            <v>4.3165589999999998</v>
          </cell>
          <cell r="Q20">
            <v>4.4060940000000004</v>
          </cell>
          <cell r="R20">
            <v>4.7761550000000002</v>
          </cell>
          <cell r="Y20">
            <v>-0.13934931641514925</v>
          </cell>
          <cell r="Z20">
            <v>9.1351519133670359E-3</v>
          </cell>
          <cell r="AA20">
            <v>-0.10554482822887709</v>
          </cell>
          <cell r="AB20">
            <v>-0.19792671497542463</v>
          </cell>
          <cell r="AC20">
            <v>2.9824852463188684E-2</v>
          </cell>
          <cell r="AD20">
            <v>-0.76456791400081703</v>
          </cell>
          <cell r="AF20">
            <v>3.8334911609693898</v>
          </cell>
          <cell r="AG20">
            <v>4.0029347837311402</v>
          </cell>
        </row>
        <row r="21">
          <cell r="A21" t="str">
            <v>2000.IV</v>
          </cell>
          <cell r="B21">
            <v>4.7208130812332056</v>
          </cell>
          <cell r="G21">
            <v>4.7923238177780965</v>
          </cell>
          <cell r="N21">
            <v>4.2758729999999998</v>
          </cell>
          <cell r="O21">
            <v>4.4046919999999998</v>
          </cell>
          <cell r="P21">
            <v>4.3550979999999999</v>
          </cell>
          <cell r="Q21">
            <v>4.3375490000000001</v>
          </cell>
          <cell r="R21">
            <v>4.6978770000000001</v>
          </cell>
          <cell r="Y21">
            <v>-8.9996580538601337E-2</v>
          </cell>
          <cell r="Z21">
            <v>1.9413438638126394E-2</v>
          </cell>
          <cell r="AA21">
            <v>-0.13619567606115809</v>
          </cell>
          <cell r="AB21">
            <v>-0.14929496357029048</v>
          </cell>
          <cell r="AC21">
            <v>9.3687458085968428E-2</v>
          </cell>
          <cell r="AD21">
            <v>-0.63370459432575721</v>
          </cell>
          <cell r="AF21">
            <v>3.9639129880916202</v>
          </cell>
          <cell r="AG21">
            <v>3.9625852909576702</v>
          </cell>
        </row>
        <row r="22">
          <cell r="A22" t="str">
            <v>2001.I</v>
          </cell>
          <cell r="B22">
            <v>4.7251120480215159</v>
          </cell>
          <cell r="G22">
            <v>4.8506422140724874</v>
          </cell>
          <cell r="N22">
            <v>4.2973119999999998</v>
          </cell>
          <cell r="O22">
            <v>4.4629399999999997</v>
          </cell>
          <cell r="P22">
            <v>4.3867469999999997</v>
          </cell>
          <cell r="Q22">
            <v>4.5822649999999996</v>
          </cell>
          <cell r="R22">
            <v>4.8231120000000001</v>
          </cell>
          <cell r="Y22">
            <v>-5.3537625020633708E-2</v>
          </cell>
          <cell r="Z22">
            <v>7.6251715565486128E-2</v>
          </cell>
          <cell r="AA22">
            <v>-0.16395296566368747</v>
          </cell>
          <cell r="AB22">
            <v>-0.12112048979480031</v>
          </cell>
          <cell r="AC22">
            <v>6.1357249624493994E-2</v>
          </cell>
          <cell r="AD22">
            <v>-0.75617252644854149</v>
          </cell>
          <cell r="AF22">
            <v>4.0245059547734598</v>
          </cell>
          <cell r="AG22">
            <v>4.0481242196148601</v>
          </cell>
        </row>
        <row r="23">
          <cell r="A23" t="str">
            <v>2001.II</v>
          </cell>
          <cell r="B23">
            <v>4.7202958961395938</v>
          </cell>
          <cell r="G23">
            <v>4.7966725815572495</v>
          </cell>
          <cell r="N23">
            <v>4.2562769999999999</v>
          </cell>
          <cell r="O23">
            <v>4.3394500000000003</v>
          </cell>
          <cell r="P23">
            <v>4.3634469999999999</v>
          </cell>
          <cell r="Q23">
            <v>4.5609979999999997</v>
          </cell>
          <cell r="R23">
            <v>4.6951309999999999</v>
          </cell>
          <cell r="Y23">
            <v>3.251388783453648E-2</v>
          </cell>
          <cell r="Z23">
            <v>0.19680320295641807</v>
          </cell>
          <cell r="AA23">
            <v>-5.3232947932222607E-2</v>
          </cell>
          <cell r="AB23">
            <v>-4.2631404504915399E-2</v>
          </cell>
          <cell r="AC23">
            <v>0.16742345794635613</v>
          </cell>
          <cell r="AD23">
            <v>-0.71694191871830326</v>
          </cell>
          <cell r="AF23">
            <v>4.0098435015620799</v>
          </cell>
          <cell r="AG23">
            <v>3.9746628636515999</v>
          </cell>
        </row>
        <row r="24">
          <cell r="A24" t="str">
            <v>2001.III</v>
          </cell>
          <cell r="B24">
            <v>4.7125584896425989</v>
          </cell>
          <cell r="G24">
            <v>4.700551591881978</v>
          </cell>
          <cell r="N24">
            <v>4.0220799999999999</v>
          </cell>
          <cell r="O24">
            <v>4.3082000000000003</v>
          </cell>
          <cell r="P24">
            <v>4.2567640000000004</v>
          </cell>
          <cell r="Q24">
            <v>4.4284460000000001</v>
          </cell>
          <cell r="R24">
            <v>4.7247899999999996</v>
          </cell>
          <cell r="Y24">
            <v>7.4957777249319166E-2</v>
          </cell>
          <cell r="Z24">
            <v>0.25832261591441763</v>
          </cell>
          <cell r="AA24">
            <v>2.2490421098304243E-2</v>
          </cell>
          <cell r="AB24">
            <v>1.6252097685612601E-2</v>
          </cell>
          <cell r="AC24">
            <v>0.22377151367662979</v>
          </cell>
          <cell r="AD24">
            <v>-0.67173528447596487</v>
          </cell>
          <cell r="AF24">
            <v>3.91596444763942</v>
          </cell>
          <cell r="AG24">
            <v>3.8241722083458298</v>
          </cell>
        </row>
        <row r="25">
          <cell r="A25" t="str">
            <v>2001.IV</v>
          </cell>
          <cell r="B25">
            <v>4.7131785166455105</v>
          </cell>
          <cell r="G25">
            <v>4.6585638732118158</v>
          </cell>
          <cell r="N25">
            <v>3.7272799999999999</v>
          </cell>
          <cell r="O25">
            <v>4.3301420000000004</v>
          </cell>
          <cell r="P25">
            <v>4.1611159999999998</v>
          </cell>
          <cell r="Q25">
            <v>4.4011630000000004</v>
          </cell>
          <cell r="R25">
            <v>4.7382540000000004</v>
          </cell>
          <cell r="Y25">
            <v>9.0271726566630382E-3</v>
          </cell>
          <cell r="Z25">
            <v>0.22530015161508279</v>
          </cell>
          <cell r="AA25">
            <v>-3.1699340300431651E-2</v>
          </cell>
          <cell r="AB25">
            <v>-3.0306670581130155E-2</v>
          </cell>
          <cell r="AC25">
            <v>0.1944886871394314</v>
          </cell>
          <cell r="AD25">
            <v>-0.8326077273409499</v>
          </cell>
          <cell r="AF25">
            <v>3.8394721708835902</v>
          </cell>
          <cell r="AG25">
            <v>3.9120559349391701</v>
          </cell>
        </row>
        <row r="26">
          <cell r="A26" t="str">
            <v>2002.I</v>
          </cell>
          <cell r="B26">
            <v>4.7256253050061581</v>
          </cell>
          <cell r="G26">
            <v>4.6458746003683542</v>
          </cell>
          <cell r="N26">
            <v>3.725079</v>
          </cell>
          <cell r="O26">
            <v>4.3724509999999999</v>
          </cell>
          <cell r="P26">
            <v>4.166671</v>
          </cell>
          <cell r="Q26">
            <v>4.3552600000000004</v>
          </cell>
          <cell r="R26">
            <v>4.6668289999999999</v>
          </cell>
          <cell r="Y26">
            <v>-6.5103987862729612E-2</v>
          </cell>
          <cell r="Z26">
            <v>8.6753453251407125E-2</v>
          </cell>
          <cell r="AA26">
            <v>-0.15695183426459031</v>
          </cell>
          <cell r="AB26">
            <v>-0.11715124286948711</v>
          </cell>
          <cell r="AC26">
            <v>9.059263149760706E-2</v>
          </cell>
          <cell r="AD26">
            <v>-1.0763484015683733</v>
          </cell>
          <cell r="AF26">
            <v>3.8420260778679198</v>
          </cell>
          <cell r="AG26">
            <v>3.8903818627459601</v>
          </cell>
        </row>
        <row r="27">
          <cell r="A27" t="str">
            <v>2002.II</v>
          </cell>
          <cell r="B27">
            <v>4.7390212609196185</v>
          </cell>
          <cell r="G27">
            <v>4.6351899301574839</v>
          </cell>
          <cell r="N27">
            <v>3.727954</v>
          </cell>
          <cell r="O27">
            <v>4.3658109999999999</v>
          </cell>
          <cell r="P27">
            <v>4.1655769999999999</v>
          </cell>
          <cell r="Q27">
            <v>4.3677020000000004</v>
          </cell>
          <cell r="R27">
            <v>4.7026120000000002</v>
          </cell>
          <cell r="Y27">
            <v>-2.4345633208400223E-2</v>
          </cell>
          <cell r="Z27">
            <v>8.9847103600785877E-2</v>
          </cell>
          <cell r="AA27">
            <v>-0.15250271582277289</v>
          </cell>
          <cell r="AB27">
            <v>-0.10119118756763605</v>
          </cell>
          <cell r="AC27">
            <v>7.9346054106723671E-2</v>
          </cell>
          <cell r="AD27">
            <v>-0.8179121715161729</v>
          </cell>
          <cell r="AF27">
            <v>3.7562244954023201</v>
          </cell>
          <cell r="AG27">
            <v>3.8544668706782002</v>
          </cell>
        </row>
        <row r="28">
          <cell r="A28" t="str">
            <v>2002.III</v>
          </cell>
          <cell r="B28">
            <v>4.7503216732067441</v>
          </cell>
          <cell r="G28">
            <v>4.6364219032231357</v>
          </cell>
          <cell r="N28">
            <v>3.6533730000000002</v>
          </cell>
          <cell r="O28">
            <v>4.3478019999999997</v>
          </cell>
          <cell r="P28">
            <v>4.2092020000000003</v>
          </cell>
          <cell r="Q28">
            <v>4.4406129999999999</v>
          </cell>
          <cell r="R28">
            <v>4.6089279999999997</v>
          </cell>
          <cell r="Y28">
            <v>0.12076255650875119</v>
          </cell>
          <cell r="Z28">
            <v>0.23534510126674962</v>
          </cell>
          <cell r="AA28">
            <v>9.7734036222712189E-3</v>
          </cell>
          <cell r="AB28">
            <v>6.6506260272788262E-2</v>
          </cell>
          <cell r="AC28">
            <v>0.27689740966971077</v>
          </cell>
          <cell r="AD28">
            <v>-0.62529559089901166</v>
          </cell>
          <cell r="AF28">
            <v>3.7593957050722802</v>
          </cell>
          <cell r="AG28">
            <v>3.7776170613511799</v>
          </cell>
        </row>
        <row r="29">
          <cell r="A29" t="str">
            <v>2002.IV</v>
          </cell>
          <cell r="B29">
            <v>4.7601869443792308</v>
          </cell>
          <cell r="G29">
            <v>4.5829135685152576</v>
          </cell>
          <cell r="N29">
            <v>3.6882069999999998</v>
          </cell>
          <cell r="O29">
            <v>4.2851999999999997</v>
          </cell>
          <cell r="P29">
            <v>4.1354389999999999</v>
          </cell>
          <cell r="Q29">
            <v>3.9850650000000001</v>
          </cell>
          <cell r="R29">
            <v>4.7464870000000001</v>
          </cell>
          <cell r="Y29">
            <v>0.13507793851852504</v>
          </cell>
          <cell r="Z29">
            <v>0.21582538618873523</v>
          </cell>
          <cell r="AA29">
            <v>-2.5902222577265686E-2</v>
          </cell>
          <cell r="AB29">
            <v>9.5256148615205372E-2</v>
          </cell>
          <cell r="AC29">
            <v>0.28431137042541682</v>
          </cell>
          <cell r="AD29">
            <v>-0.57461247562747064</v>
          </cell>
          <cell r="AF29">
            <v>3.74018822749164</v>
          </cell>
          <cell r="AG29">
            <v>3.7245280260143998</v>
          </cell>
        </row>
        <row r="30">
          <cell r="A30" t="str">
            <v>2003.I</v>
          </cell>
          <cell r="B30">
            <v>4.7487711341563017</v>
          </cell>
          <cell r="G30">
            <v>4.5831208242683799</v>
          </cell>
          <cell r="N30">
            <v>3.6886930000000002</v>
          </cell>
          <cell r="O30">
            <v>4.2416099999999997</v>
          </cell>
          <cell r="P30">
            <v>4.1698639999999996</v>
          </cell>
          <cell r="Q30">
            <v>4.0424480000000003</v>
          </cell>
          <cell r="R30">
            <v>4.5555490000000001</v>
          </cell>
          <cell r="Y30">
            <v>3.8778515945399203E-2</v>
          </cell>
          <cell r="Z30">
            <v>0.14232544473051939</v>
          </cell>
          <cell r="AA30">
            <v>-0.13301548755805306</v>
          </cell>
          <cell r="AB30">
            <v>-2.6184668599582864E-2</v>
          </cell>
          <cell r="AC30">
            <v>0.16264603810444817</v>
          </cell>
          <cell r="AD30">
            <v>-0.55932275930182163</v>
          </cell>
          <cell r="AF30">
            <v>3.7444818887750002</v>
          </cell>
          <cell r="AG30">
            <v>3.8392770610197799</v>
          </cell>
        </row>
        <row r="31">
          <cell r="A31" t="str">
            <v>2003.II</v>
          </cell>
          <cell r="B31">
            <v>4.7471660515981728</v>
          </cell>
          <cell r="G31">
            <v>4.5777187495709573</v>
          </cell>
          <cell r="N31">
            <v>3.4135900000000001</v>
          </cell>
          <cell r="O31">
            <v>4.3139529999999997</v>
          </cell>
          <cell r="P31">
            <v>4.1946440000000003</v>
          </cell>
          <cell r="Q31">
            <v>3.9882029999999999</v>
          </cell>
          <cell r="R31">
            <v>4.4565429999999999</v>
          </cell>
          <cell r="Y31">
            <v>-0.12948016464769113</v>
          </cell>
          <cell r="Z31">
            <v>-3.2535217643426581E-2</v>
          </cell>
          <cell r="AA31">
            <v>-0.31007391916672156</v>
          </cell>
          <cell r="AB31">
            <v>-0.18656439816915626</v>
          </cell>
          <cell r="AC31">
            <v>-1.7888621704618333E-2</v>
          </cell>
          <cell r="AD31">
            <v>-0.82115922962981092</v>
          </cell>
          <cell r="AF31">
            <v>3.8428416966360199</v>
          </cell>
          <cell r="AG31">
            <v>3.8816285200526499</v>
          </cell>
        </row>
        <row r="32">
          <cell r="A32" t="str">
            <v>2003.III</v>
          </cell>
          <cell r="B32">
            <v>4.7563873903246305</v>
          </cell>
          <cell r="G32">
            <v>4.5821865147607443</v>
          </cell>
          <cell r="N32">
            <v>3.4283060000000001</v>
          </cell>
          <cell r="O32">
            <v>4.3230820000000003</v>
          </cell>
          <cell r="P32">
            <v>4.1816750000000003</v>
          </cell>
          <cell r="Q32">
            <v>4.0378220000000002</v>
          </cell>
          <cell r="R32">
            <v>4.5440719999999999</v>
          </cell>
          <cell r="Y32">
            <v>-0.12788366636762388</v>
          </cell>
          <cell r="Z32">
            <v>-1.8019932329816291E-2</v>
          </cell>
          <cell r="AA32">
            <v>-0.25073383494684004</v>
          </cell>
          <cell r="AB32">
            <v>-0.19568786908126684</v>
          </cell>
          <cell r="AC32">
            <v>-3.5120822935540988E-2</v>
          </cell>
          <cell r="AD32">
            <v>-0.80651134046310957</v>
          </cell>
          <cell r="AF32">
            <v>3.9383753525267902</v>
          </cell>
          <cell r="AG32">
            <v>3.8551671874286901</v>
          </cell>
        </row>
        <row r="33">
          <cell r="A33" t="str">
            <v>2003.IV</v>
          </cell>
          <cell r="B33">
            <v>4.769206282982239</v>
          </cell>
          <cell r="G33">
            <v>4.6827796286382668</v>
          </cell>
          <cell r="N33">
            <v>3.4744929999999998</v>
          </cell>
          <cell r="O33">
            <v>4.342549</v>
          </cell>
          <cell r="P33">
            <v>4.2892279999999996</v>
          </cell>
          <cell r="Q33">
            <v>4.2715839999999998</v>
          </cell>
          <cell r="R33">
            <v>4.5598340000000004</v>
          </cell>
          <cell r="Y33">
            <v>-0.1551847572092267</v>
          </cell>
          <cell r="Z33">
            <v>-7.0316923438126192E-2</v>
          </cell>
          <cell r="AA33">
            <v>-0.2661185725558764</v>
          </cell>
          <cell r="AB33">
            <v>-0.20495665643656741</v>
          </cell>
          <cell r="AC33">
            <v>-0.12330968906471697</v>
          </cell>
          <cell r="AD33">
            <v>-0.81248622528071224</v>
          </cell>
          <cell r="AF33">
            <v>3.93929367600904</v>
          </cell>
          <cell r="AG33">
            <v>3.9132085200628701</v>
          </cell>
        </row>
        <row r="34">
          <cell r="A34" t="str">
            <v>2004.I</v>
          </cell>
          <cell r="B34">
            <v>4.7887692228040164</v>
          </cell>
          <cell r="G34">
            <v>4.6898311059449203</v>
          </cell>
          <cell r="N34">
            <v>3.714089</v>
          </cell>
          <cell r="O34">
            <v>4.2941750000000001</v>
          </cell>
          <cell r="P34">
            <v>4.3589089999999997</v>
          </cell>
          <cell r="Q34">
            <v>4.0693720000000004</v>
          </cell>
          <cell r="R34">
            <v>4.6169279999999997</v>
          </cell>
          <cell r="Y34">
            <v>-0.16380797564201699</v>
          </cell>
          <cell r="Z34">
            <v>-0.15528188341755186</v>
          </cell>
          <cell r="AA34">
            <v>-0.2948152073330606</v>
          </cell>
          <cell r="AB34">
            <v>-0.21594766210799071</v>
          </cell>
          <cell r="AC34">
            <v>-0.10352591941813533</v>
          </cell>
          <cell r="AD34">
            <v>-0.73998568860995051</v>
          </cell>
          <cell r="AF34">
            <v>3.86934650992072</v>
          </cell>
          <cell r="AG34">
            <v>3.9568082769389101</v>
          </cell>
        </row>
        <row r="35">
          <cell r="A35" t="str">
            <v>2004.II</v>
          </cell>
          <cell r="B35">
            <v>4.8075604375191201</v>
          </cell>
          <cell r="G35">
            <v>4.7219462786693125</v>
          </cell>
          <cell r="N35">
            <v>3.7370410000000001</v>
          </cell>
          <cell r="O35">
            <v>4.3957730000000002</v>
          </cell>
          <cell r="P35">
            <v>4.3661989999999999</v>
          </cell>
          <cell r="Q35">
            <v>4.1852369999999999</v>
          </cell>
          <cell r="R35">
            <v>4.7586700000000004</v>
          </cell>
          <cell r="Y35">
            <v>-0.12863071165714662</v>
          </cell>
          <cell r="Z35">
            <v>-0.13503650447727361</v>
          </cell>
          <cell r="AA35">
            <v>-0.29968128511578745</v>
          </cell>
          <cell r="AB35">
            <v>-0.16122481991121732</v>
          </cell>
          <cell r="AC35">
            <v>-0.11300658665964934</v>
          </cell>
          <cell r="AD35">
            <v>-0.63944473734069474</v>
          </cell>
          <cell r="AF35">
            <v>3.9390902322239998</v>
          </cell>
          <cell r="AG35">
            <v>3.96037515932538</v>
          </cell>
        </row>
        <row r="36">
          <cell r="A36" t="str">
            <v>2004.III</v>
          </cell>
          <cell r="B36">
            <v>4.8181762455442083</v>
          </cell>
          <cell r="G36">
            <v>4.7364017286946289</v>
          </cell>
          <cell r="N36">
            <v>3.712053</v>
          </cell>
          <cell r="O36">
            <v>4.4182829999999997</v>
          </cell>
          <cell r="P36">
            <v>4.4145180000000002</v>
          </cell>
          <cell r="Q36">
            <v>4.2223090000000001</v>
          </cell>
          <cell r="R36">
            <v>4.6489580000000004</v>
          </cell>
          <cell r="Y36">
            <v>-0.1825652916544753</v>
          </cell>
          <cell r="Z36">
            <v>-0.17172666843155321</v>
          </cell>
          <cell r="AA36">
            <v>-0.31651563232962937</v>
          </cell>
          <cell r="AB36">
            <v>-0.20422604687260085</v>
          </cell>
          <cell r="AC36">
            <v>-0.21988452148285823</v>
          </cell>
          <cell r="AD36">
            <v>-0.60807709599831505</v>
          </cell>
          <cell r="AF36">
            <v>3.97632904262827</v>
          </cell>
          <cell r="AG36">
            <v>4.0616650451886898</v>
          </cell>
        </row>
        <row r="37">
          <cell r="A37" t="str">
            <v>2004.IV</v>
          </cell>
          <cell r="B37">
            <v>4.8290498085951077</v>
          </cell>
          <cell r="G37">
            <v>4.774334875278031</v>
          </cell>
          <cell r="N37">
            <v>3.8080910000000001</v>
          </cell>
          <cell r="O37">
            <v>4.4101140000000001</v>
          </cell>
          <cell r="P37">
            <v>4.4598959999999996</v>
          </cell>
          <cell r="Q37">
            <v>4.2741110000000004</v>
          </cell>
          <cell r="R37">
            <v>4.732418</v>
          </cell>
          <cell r="Y37">
            <v>-0.25525442085966793</v>
          </cell>
          <cell r="Z37">
            <v>-0.26982375244380885</v>
          </cell>
          <cell r="AA37">
            <v>-0.37963546013572408</v>
          </cell>
          <cell r="AB37">
            <v>-0.28285487642273915</v>
          </cell>
          <cell r="AC37">
            <v>-0.26989450132069992</v>
          </cell>
          <cell r="AD37">
            <v>-0.56515200889213291</v>
          </cell>
          <cell r="AF37">
            <v>4.1185931294529201</v>
          </cell>
          <cell r="AG37">
            <v>4.1577378083193004</v>
          </cell>
        </row>
        <row r="38">
          <cell r="A38" t="str">
            <v>2005.I</v>
          </cell>
          <cell r="B38">
            <v>4.8280601761072583</v>
          </cell>
          <cell r="G38">
            <v>4.79410711337633</v>
          </cell>
          <cell r="N38">
            <v>3.931918</v>
          </cell>
          <cell r="O38">
            <v>4.469627</v>
          </cell>
          <cell r="P38">
            <v>4.4083139999999998</v>
          </cell>
          <cell r="Q38">
            <v>4.2796279999999998</v>
          </cell>
          <cell r="R38">
            <v>4.6503139999999998</v>
          </cell>
          <cell r="Y38">
            <v>-0.30317764414757581</v>
          </cell>
          <cell r="Z38">
            <v>-0.32552357054114534</v>
          </cell>
          <cell r="AA38">
            <v>-0.47208804950993088</v>
          </cell>
          <cell r="AB38">
            <v>-0.32133379238501458</v>
          </cell>
          <cell r="AC38">
            <v>-0.28639513785541165</v>
          </cell>
          <cell r="AD38">
            <v>-0.68230436632268088</v>
          </cell>
          <cell r="AF38">
            <v>4.2719788634235103</v>
          </cell>
          <cell r="AG38">
            <v>4.2454639380974504</v>
          </cell>
        </row>
        <row r="39">
          <cell r="A39" t="str">
            <v>2005.II</v>
          </cell>
          <cell r="B39">
            <v>4.8502600121604518</v>
          </cell>
          <cell r="G39">
            <v>4.8166419012994526</v>
          </cell>
          <cell r="N39">
            <v>3.9232269999999998</v>
          </cell>
          <cell r="O39">
            <v>4.4700499999999996</v>
          </cell>
          <cell r="P39">
            <v>4.4652349999999998</v>
          </cell>
          <cell r="Q39">
            <v>4.4038459999999997</v>
          </cell>
          <cell r="R39">
            <v>4.5388260000000002</v>
          </cell>
          <cell r="Y39">
            <v>-0.36319865979986954</v>
          </cell>
          <cell r="Z39">
            <v>-0.37920218822990837</v>
          </cell>
          <cell r="AA39">
            <v>-0.44714584246960043</v>
          </cell>
          <cell r="AB39">
            <v>-0.37486468272037443</v>
          </cell>
          <cell r="AC39">
            <v>-0.33843815440403868</v>
          </cell>
          <cell r="AD39">
            <v>-0.61588310399658697</v>
          </cell>
          <cell r="AF39">
            <v>4.3408577568603599</v>
          </cell>
          <cell r="AG39">
            <v>4.3903680067356303</v>
          </cell>
        </row>
        <row r="40">
          <cell r="A40" t="str">
            <v>2005.III</v>
          </cell>
          <cell r="B40">
            <v>4.8387984872968861</v>
          </cell>
          <cell r="G40">
            <v>4.8119273829247691</v>
          </cell>
          <cell r="N40">
            <v>4.0619750000000003</v>
          </cell>
          <cell r="O40">
            <v>4.452617</v>
          </cell>
          <cell r="P40">
            <v>4.4695289999999996</v>
          </cell>
          <cell r="Q40">
            <v>4.4294010000000004</v>
          </cell>
          <cell r="R40">
            <v>4.5790420000000003</v>
          </cell>
          <cell r="Y40">
            <v>-0.36880503548175941</v>
          </cell>
          <cell r="Z40">
            <v>-0.45809656110019153</v>
          </cell>
          <cell r="AA40">
            <v>-0.49950010602606876</v>
          </cell>
          <cell r="AB40">
            <v>-0.40604805744946371</v>
          </cell>
          <cell r="AC40">
            <v>-0.38304918070453353</v>
          </cell>
          <cell r="AD40">
            <v>-0.52155604247835929</v>
          </cell>
          <cell r="AF40">
            <v>4.3579728390323202</v>
          </cell>
          <cell r="AG40">
            <v>4.4377925835621399</v>
          </cell>
        </row>
        <row r="41">
          <cell r="A41" t="str">
            <v>2005.IV</v>
          </cell>
          <cell r="B41">
            <v>4.8512352418034874</v>
          </cell>
          <cell r="G41">
            <v>4.8269239279162122</v>
          </cell>
          <cell r="N41">
            <v>4.219214</v>
          </cell>
          <cell r="O41">
            <v>4.496956</v>
          </cell>
          <cell r="P41">
            <v>4.4870919999999996</v>
          </cell>
          <cell r="Q41">
            <v>4.4254660000000001</v>
          </cell>
          <cell r="R41">
            <v>4.4652329999999996</v>
          </cell>
          <cell r="Y41">
            <v>-0.37769938206699449</v>
          </cell>
          <cell r="Z41">
            <v>-0.45758083920234699</v>
          </cell>
          <cell r="AA41">
            <v>-0.48653175319361869</v>
          </cell>
          <cell r="AB41">
            <v>-0.43961854225938268</v>
          </cell>
          <cell r="AC41">
            <v>-0.43494120184481794</v>
          </cell>
          <cell r="AD41">
            <v>-0.49723469931338504</v>
          </cell>
          <cell r="AF41">
            <v>4.46397276934856</v>
          </cell>
          <cell r="AG41">
            <v>4.5621755756912101</v>
          </cell>
        </row>
        <row r="42">
          <cell r="A42" t="str">
            <v>2006.I</v>
          </cell>
          <cell r="B42">
            <v>4.8689885539719402</v>
          </cell>
          <cell r="G42">
            <v>4.9386405561097799</v>
          </cell>
          <cell r="N42">
            <v>4.3497719999999997</v>
          </cell>
          <cell r="O42">
            <v>4.5084119999999999</v>
          </cell>
          <cell r="P42">
            <v>4.5575989999999997</v>
          </cell>
          <cell r="Q42">
            <v>4.5486760000000004</v>
          </cell>
          <cell r="R42">
            <v>4.6040599999999996</v>
          </cell>
          <cell r="Y42">
            <v>-0.41608261335346391</v>
          </cell>
          <cell r="Z42">
            <v>-0.46804965871794108</v>
          </cell>
          <cell r="AA42">
            <v>-0.47544485659677771</v>
          </cell>
          <cell r="AB42">
            <v>-0.46842321754931054</v>
          </cell>
          <cell r="AC42">
            <v>-0.44974743878526857</v>
          </cell>
          <cell r="AD42">
            <v>-0.54553779786574597</v>
          </cell>
          <cell r="AF42">
            <v>4.5585216282602303</v>
          </cell>
          <cell r="AG42">
            <v>4.5119767671061597</v>
          </cell>
        </row>
        <row r="43">
          <cell r="A43" t="str">
            <v>2006.II</v>
          </cell>
          <cell r="B43">
            <v>4.8699506727603117</v>
          </cell>
          <cell r="G43">
            <v>4.9491704346298606</v>
          </cell>
          <cell r="N43">
            <v>4.5336790000000002</v>
          </cell>
          <cell r="O43">
            <v>4.560092</v>
          </cell>
          <cell r="P43">
            <v>4.5482570000000004</v>
          </cell>
          <cell r="Q43">
            <v>4.5859329999999998</v>
          </cell>
          <cell r="R43">
            <v>4.5772680000000001</v>
          </cell>
          <cell r="Y43">
            <v>-0.40577820996490693</v>
          </cell>
          <cell r="Z43">
            <v>-0.44115981866324444</v>
          </cell>
          <cell r="AA43">
            <v>-0.45395951714935001</v>
          </cell>
          <cell r="AB43">
            <v>-0.44815123981370547</v>
          </cell>
          <cell r="AC43">
            <v>-0.43673307393989264</v>
          </cell>
          <cell r="AD43">
            <v>-0.43823924625566885</v>
          </cell>
          <cell r="AF43">
            <v>4.5727699434353699</v>
          </cell>
          <cell r="AG43">
            <v>4.5356407663820297</v>
          </cell>
        </row>
        <row r="44">
          <cell r="A44" t="str">
            <v>2006.III</v>
          </cell>
          <cell r="B44">
            <v>4.8845345775810642</v>
          </cell>
          <cell r="G44">
            <v>4.998960058230109</v>
          </cell>
          <cell r="N44">
            <v>4.6983930000000003</v>
          </cell>
          <cell r="O44">
            <v>4.6435430000000002</v>
          </cell>
          <cell r="P44">
            <v>4.637194</v>
          </cell>
          <cell r="Q44">
            <v>4.6013159999999997</v>
          </cell>
          <cell r="R44">
            <v>4.5920230000000002</v>
          </cell>
          <cell r="Y44">
            <v>-0.41744241969512269</v>
          </cell>
          <cell r="Z44">
            <v>-0.47491913742798242</v>
          </cell>
          <cell r="AA44">
            <v>-0.47295427125591438</v>
          </cell>
          <cell r="AB44">
            <v>-0.47458583742156374</v>
          </cell>
          <cell r="AC44">
            <v>-0.47832515801796716</v>
          </cell>
          <cell r="AD44">
            <v>-0.38421987828578058</v>
          </cell>
          <cell r="AF44">
            <v>4.6719158898276403</v>
          </cell>
          <cell r="AG44">
            <v>4.6661948842062797</v>
          </cell>
        </row>
        <row r="45">
          <cell r="A45" t="str">
            <v>2006.IV</v>
          </cell>
          <cell r="B45">
            <v>4.89891683321824</v>
          </cell>
          <cell r="G45">
            <v>5.032414050801612</v>
          </cell>
          <cell r="N45">
            <v>4.722899</v>
          </cell>
          <cell r="O45">
            <v>4.6840780000000004</v>
          </cell>
          <cell r="P45">
            <v>4.6625230000000002</v>
          </cell>
          <cell r="Q45">
            <v>4.6667730000000001</v>
          </cell>
          <cell r="R45">
            <v>4.6418900000000001</v>
          </cell>
          <cell r="Y45">
            <v>-0.46262865182541452</v>
          </cell>
          <cell r="Z45">
            <v>-0.5004936543359787</v>
          </cell>
          <cell r="AA45">
            <v>-0.48259431816980741</v>
          </cell>
          <cell r="AB45">
            <v>-0.49344706161854912</v>
          </cell>
          <cell r="AC45">
            <v>-0.51986942809054315</v>
          </cell>
          <cell r="AD45">
            <v>-0.52536805032156009</v>
          </cell>
          <cell r="AF45">
            <v>4.6069595006469601</v>
          </cell>
          <cell r="AG45">
            <v>4.6778646576697804</v>
          </cell>
        </row>
        <row r="46">
          <cell r="A46" t="str">
            <v>2007.I</v>
          </cell>
          <cell r="B46">
            <v>4.9193825519483312</v>
          </cell>
          <cell r="G46">
            <v>5.1258205836846127</v>
          </cell>
          <cell r="N46">
            <v>4.7723120000000003</v>
          </cell>
          <cell r="O46">
            <v>4.7240099999999998</v>
          </cell>
          <cell r="P46">
            <v>4.7269540000000001</v>
          </cell>
          <cell r="Q46">
            <v>4.7768889999999997</v>
          </cell>
          <cell r="R46">
            <v>4.8128080000000004</v>
          </cell>
          <cell r="Y46">
            <v>-0.47584969879781042</v>
          </cell>
          <cell r="Z46">
            <v>-0.55254450905354968</v>
          </cell>
          <cell r="AA46">
            <v>-0.47536826922590497</v>
          </cell>
          <cell r="AB46">
            <v>-0.50684504147023135</v>
          </cell>
          <cell r="AC46">
            <v>-0.53576287785980103</v>
          </cell>
          <cell r="AD46">
            <v>-0.59279746035787884</v>
          </cell>
          <cell r="AF46">
            <v>4.8928398912320104</v>
          </cell>
          <cell r="AG46">
            <v>4.7694155620237604</v>
          </cell>
        </row>
        <row r="47">
          <cell r="A47" t="str">
            <v>2007.II</v>
          </cell>
          <cell r="B47">
            <v>4.9327391068301045</v>
          </cell>
          <cell r="G47">
            <v>5.1213214290968301</v>
          </cell>
          <cell r="N47">
            <v>4.911289</v>
          </cell>
          <cell r="O47">
            <v>4.6809640000000003</v>
          </cell>
          <cell r="P47">
            <v>4.7616569999999996</v>
          </cell>
          <cell r="Q47">
            <v>4.8351199999999999</v>
          </cell>
          <cell r="R47">
            <v>4.6408560000000003</v>
          </cell>
          <cell r="Y47">
            <v>-0.5027112449464991</v>
          </cell>
          <cell r="Z47">
            <v>-0.58191696002950921</v>
          </cell>
          <cell r="AA47">
            <v>-0.41907770593340515</v>
          </cell>
          <cell r="AB47">
            <v>-0.52799675065621976</v>
          </cell>
          <cell r="AC47">
            <v>-0.54793326405911347</v>
          </cell>
          <cell r="AD47">
            <v>-0.55420986854660659</v>
          </cell>
          <cell r="AF47">
            <v>4.7867832307000802</v>
          </cell>
          <cell r="AG47">
            <v>4.8305407895400601</v>
          </cell>
        </row>
        <row r="48">
          <cell r="A48" t="str">
            <v>2007.III</v>
          </cell>
          <cell r="B48">
            <v>4.9428474410085741</v>
          </cell>
          <cell r="G48">
            <v>5.1735422394922068</v>
          </cell>
          <cell r="N48">
            <v>5.0405199999999999</v>
          </cell>
          <cell r="O48">
            <v>4.7175339999999997</v>
          </cell>
          <cell r="P48">
            <v>4.7667780000000004</v>
          </cell>
          <cell r="Q48">
            <v>4.9134760000000002</v>
          </cell>
          <cell r="R48">
            <v>4.8511759999999997</v>
          </cell>
          <cell r="Y48">
            <v>-0.5645941633987126</v>
          </cell>
          <cell r="Z48">
            <v>-0.65520850837394329</v>
          </cell>
          <cell r="AA48">
            <v>-0.50594142093600047</v>
          </cell>
          <cell r="AB48">
            <v>-0.55421035344888925</v>
          </cell>
          <cell r="AC48">
            <v>-0.63562187409677495</v>
          </cell>
          <cell r="AD48">
            <v>-0.53136150604756105</v>
          </cell>
          <cell r="AF48">
            <v>4.8225782249141202</v>
          </cell>
          <cell r="AG48">
            <v>4.9147763044583401</v>
          </cell>
        </row>
        <row r="49">
          <cell r="A49" t="str">
            <v>2007.IV</v>
          </cell>
          <cell r="B49">
            <v>4.9631822737649234</v>
          </cell>
          <cell r="G49">
            <v>5.2225745157465715</v>
          </cell>
          <cell r="N49">
            <v>5.202102</v>
          </cell>
          <cell r="O49">
            <v>4.8070550000000001</v>
          </cell>
          <cell r="P49">
            <v>4.8700539999999997</v>
          </cell>
          <cell r="Q49">
            <v>4.972588</v>
          </cell>
          <cell r="R49">
            <v>4.825221</v>
          </cell>
          <cell r="Y49">
            <v>-0.65674894266099826</v>
          </cell>
          <cell r="Z49">
            <v>-0.76426576998147788</v>
          </cell>
          <cell r="AA49">
            <v>-0.61892626097420278</v>
          </cell>
          <cell r="AB49">
            <v>-0.65543100282950184</v>
          </cell>
          <cell r="AC49">
            <v>-0.7367270919030946</v>
          </cell>
          <cell r="AD49">
            <v>-0.50335384287876395</v>
          </cell>
          <cell r="AF49">
            <v>4.9202256511808597</v>
          </cell>
          <cell r="AG49">
            <v>5.0049786998943198</v>
          </cell>
        </row>
        <row r="50">
          <cell r="A50" t="str">
            <v>2008.I</v>
          </cell>
          <cell r="B50">
            <v>4.9807754372430555</v>
          </cell>
          <cell r="G50">
            <v>5.2639800552993954</v>
          </cell>
          <cell r="N50">
            <v>5.2669480000000002</v>
          </cell>
          <cell r="O50">
            <v>4.7803760000000004</v>
          </cell>
          <cell r="P50">
            <v>4.9100359999999998</v>
          </cell>
          <cell r="Q50">
            <v>5.0574519999999996</v>
          </cell>
          <cell r="R50">
            <v>4.8042449999999999</v>
          </cell>
          <cell r="Y50">
            <v>-0.66778696962640471</v>
          </cell>
          <cell r="Z50">
            <v>-0.78232227797189136</v>
          </cell>
          <cell r="AA50">
            <v>-0.61581476922128986</v>
          </cell>
          <cell r="AB50">
            <v>-0.64472741303621717</v>
          </cell>
          <cell r="AC50">
            <v>-0.71450335353601813</v>
          </cell>
          <cell r="AD50">
            <v>-0.44824818988539239</v>
          </cell>
          <cell r="AF50">
            <v>4.9995572896073401</v>
          </cell>
          <cell r="AG50">
            <v>5.1593863634706603</v>
          </cell>
        </row>
        <row r="51">
          <cell r="A51" t="str">
            <v>2008.II</v>
          </cell>
          <cell r="B51">
            <v>4.9958125637870081</v>
          </cell>
          <cell r="G51">
            <v>5.3202975351307593</v>
          </cell>
          <cell r="N51">
            <v>5.3899010000000001</v>
          </cell>
          <cell r="O51">
            <v>4.8457049999999997</v>
          </cell>
          <cell r="P51">
            <v>4.990011</v>
          </cell>
          <cell r="Q51">
            <v>5.1397170000000001</v>
          </cell>
          <cell r="R51">
            <v>4.8432399999999998</v>
          </cell>
          <cell r="Y51">
            <v>-0.69617550840631415</v>
          </cell>
          <cell r="Z51">
            <v>-0.84433107470878155</v>
          </cell>
          <cell r="AA51">
            <v>-0.64782036488427341</v>
          </cell>
          <cell r="AB51">
            <v>-0.657971695328467</v>
          </cell>
          <cell r="AC51">
            <v>-0.7603821539620641</v>
          </cell>
          <cell r="AD51">
            <v>-0.36944616749279263</v>
          </cell>
          <cell r="AF51">
            <v>5.1147994738243101</v>
          </cell>
          <cell r="AG51">
            <v>5.2060257085791397</v>
          </cell>
        </row>
        <row r="52">
          <cell r="A52" t="str">
            <v>2008.III</v>
          </cell>
          <cell r="B52">
            <v>5.0113939394424358</v>
          </cell>
          <cell r="G52">
            <v>5.3501682140459605</v>
          </cell>
          <cell r="N52">
            <v>5.5110929999999998</v>
          </cell>
          <cell r="O52">
            <v>4.8874620000000002</v>
          </cell>
          <cell r="P52">
            <v>4.991301</v>
          </cell>
          <cell r="Q52">
            <v>5.2732549999999998</v>
          </cell>
          <cell r="R52">
            <v>4.7986069999999996</v>
          </cell>
          <cell r="Y52">
            <v>-0.69749794780300411</v>
          </cell>
          <cell r="Z52">
            <v>-0.83721801533682305</v>
          </cell>
          <cell r="AA52">
            <v>-0.59618925372816933</v>
          </cell>
          <cell r="AB52">
            <v>-0.6248832864307905</v>
          </cell>
          <cell r="AC52">
            <v>-0.78680393717867014</v>
          </cell>
          <cell r="AD52">
            <v>-0.26247104754504447</v>
          </cell>
          <cell r="AF52">
            <v>5.2099129597871698</v>
          </cell>
          <cell r="AG52">
            <v>5.2853690977978198</v>
          </cell>
        </row>
        <row r="53">
          <cell r="A53" t="str">
            <v>2008.IV</v>
          </cell>
          <cell r="B53">
            <v>4.9719507737466015</v>
          </cell>
          <cell r="G53">
            <v>5.2831001476910382</v>
          </cell>
          <cell r="N53">
            <v>5.2681610000000001</v>
          </cell>
          <cell r="O53">
            <v>4.8446790000000002</v>
          </cell>
          <cell r="P53">
            <v>4.8923230000000002</v>
          </cell>
          <cell r="Q53">
            <v>5.2093489999999996</v>
          </cell>
          <cell r="R53">
            <v>4.7804950000000002</v>
          </cell>
          <cell r="Y53">
            <v>-0.51197493826365781</v>
          </cell>
          <cell r="Z53">
            <v>-0.50301795113805703</v>
          </cell>
          <cell r="AA53">
            <v>-0.37371594658193419</v>
          </cell>
          <cell r="AB53">
            <v>-0.33500273388138679</v>
          </cell>
          <cell r="AC53">
            <v>-0.55526785814433144</v>
          </cell>
          <cell r="AD53">
            <v>-0.33243825055059417</v>
          </cell>
          <cell r="AF53">
            <v>5.1957158645330903</v>
          </cell>
          <cell r="AG53">
            <v>5.02037432367701</v>
          </cell>
        </row>
        <row r="54">
          <cell r="A54" t="str">
            <v>2009.I</v>
          </cell>
          <cell r="B54">
            <v>4.9559317881675211</v>
          </cell>
          <cell r="G54">
            <v>5.1180296754196277</v>
          </cell>
          <cell r="N54">
            <v>5.0927530000000001</v>
          </cell>
          <cell r="O54">
            <v>4.867273</v>
          </cell>
          <cell r="P54">
            <v>4.5694480000000004</v>
          </cell>
          <cell r="Q54">
            <v>5.0855670000000002</v>
          </cell>
          <cell r="R54">
            <v>4.6382000000000003</v>
          </cell>
          <cell r="Y54">
            <v>-0.52555662729521346</v>
          </cell>
          <cell r="Z54">
            <v>-0.48023077576921913</v>
          </cell>
          <cell r="AA54">
            <v>-0.37624946045314006</v>
          </cell>
          <cell r="AB54">
            <v>-0.35757954043247853</v>
          </cell>
          <cell r="AC54">
            <v>-0.46052152075215352</v>
          </cell>
          <cell r="AD54">
            <v>-0.77096384364150594</v>
          </cell>
          <cell r="AF54">
            <v>4.9692385481481702</v>
          </cell>
          <cell r="AG54">
            <v>5.0140074336604901</v>
          </cell>
        </row>
        <row r="55">
          <cell r="A55" t="str">
            <v>2009.II</v>
          </cell>
          <cell r="B55">
            <v>4.9709863460613191</v>
          </cell>
          <cell r="G55">
            <v>5.1788095685428788</v>
          </cell>
          <cell r="N55">
            <v>5.2366590000000004</v>
          </cell>
          <cell r="O55">
            <v>4.8263040000000004</v>
          </cell>
          <cell r="P55">
            <v>4.5740379999999998</v>
          </cell>
          <cell r="Q55">
            <v>5.0198460000000003</v>
          </cell>
          <cell r="R55">
            <v>4.6506309999999997</v>
          </cell>
          <cell r="Y55">
            <v>-0.63839447231636859</v>
          </cell>
          <cell r="Z55">
            <v>-0.61966457212052573</v>
          </cell>
          <cell r="AA55">
            <v>-0.49255156339675232</v>
          </cell>
          <cell r="AB55">
            <v>-0.53281349810385747</v>
          </cell>
          <cell r="AC55">
            <v>-0.61140377269707891</v>
          </cell>
          <cell r="AD55">
            <v>-0.87016786070574803</v>
          </cell>
          <cell r="AF55">
            <v>5.0766582233777804</v>
          </cell>
          <cell r="AG55">
            <v>5.1333206004403804</v>
          </cell>
        </row>
        <row r="56">
          <cell r="A56" t="str">
            <v>2009.III</v>
          </cell>
          <cell r="B56">
            <v>4.9964761027043716</v>
          </cell>
          <cell r="G56">
            <v>5.2318175122572308</v>
          </cell>
          <cell r="N56">
            <v>5.4190290000000001</v>
          </cell>
          <cell r="O56">
            <v>4.8416990000000002</v>
          </cell>
          <cell r="P56">
            <v>4.7039999999999997</v>
          </cell>
          <cell r="Q56">
            <v>4.9890090000000002</v>
          </cell>
          <cell r="R56">
            <v>4.7435960000000001</v>
          </cell>
          <cell r="Y56">
            <v>-0.68983074360270946</v>
          </cell>
          <cell r="Z56">
            <v>-0.74305305050477499</v>
          </cell>
          <cell r="AA56">
            <v>-0.55344347500295443</v>
          </cell>
          <cell r="AB56">
            <v>-0.59915263693496001</v>
          </cell>
          <cell r="AC56">
            <v>-0.67469477558746693</v>
          </cell>
          <cell r="AD56">
            <v>-0.71775592953628042</v>
          </cell>
          <cell r="AF56">
            <v>5.1124975908722003</v>
          </cell>
          <cell r="AG56">
            <v>5.2211133260188198</v>
          </cell>
        </row>
        <row r="57">
          <cell r="A57" t="str">
            <v>2009.IV</v>
          </cell>
          <cell r="B57">
            <v>5.0232400929734924</v>
          </cell>
          <cell r="G57">
            <v>5.3536171044174674</v>
          </cell>
          <cell r="N57">
            <v>5.5669690000000003</v>
          </cell>
          <cell r="O57">
            <v>4.9275710000000004</v>
          </cell>
          <cell r="P57">
            <v>4.844379</v>
          </cell>
          <cell r="Q57">
            <v>5.113175</v>
          </cell>
          <cell r="R57">
            <v>4.7363600000000003</v>
          </cell>
          <cell r="Y57">
            <v>-0.73877137052321884</v>
          </cell>
          <cell r="Z57">
            <v>-0.80041640797211788</v>
          </cell>
          <cell r="AA57">
            <v>-0.59171691323853071</v>
          </cell>
          <cell r="AB57">
            <v>-0.67767214459592495</v>
          </cell>
          <cell r="AC57">
            <v>-0.76089363883428507</v>
          </cell>
          <cell r="AD57">
            <v>-0.7186499318749221</v>
          </cell>
          <cell r="AF57">
            <v>5.1416520593297097</v>
          </cell>
          <cell r="AG57">
            <v>5.3592288144739699</v>
          </cell>
        </row>
        <row r="58">
          <cell r="A58" t="str">
            <v>2010.I</v>
          </cell>
          <cell r="B58">
            <v>5.04295836780374</v>
          </cell>
          <cell r="G58">
            <v>5.4609394341396964</v>
          </cell>
          <cell r="N58">
            <v>5.6991680000000002</v>
          </cell>
          <cell r="O58">
            <v>4.9937480000000001</v>
          </cell>
          <cell r="P58">
            <v>4.9473960000000003</v>
          </cell>
          <cell r="Q58">
            <v>5.2265350000000002</v>
          </cell>
          <cell r="R58">
            <v>4.8884410000000003</v>
          </cell>
          <cell r="Y58">
            <v>-0.70588741860699034</v>
          </cell>
          <cell r="Z58">
            <v>-0.78602282643186727</v>
          </cell>
          <cell r="AA58">
            <v>-0.5671658228805333</v>
          </cell>
          <cell r="AB58">
            <v>-0.67014613071246532</v>
          </cell>
          <cell r="AC58">
            <v>-0.76703413119800712</v>
          </cell>
          <cell r="AD58">
            <v>-0.68685711231104984</v>
          </cell>
          <cell r="AF58">
            <v>5.3604209988393103</v>
          </cell>
          <cell r="AG58">
            <v>5.3866878980232897</v>
          </cell>
        </row>
        <row r="59">
          <cell r="A59" t="str">
            <v>2010.II</v>
          </cell>
          <cell r="B59">
            <v>5.055311538631269</v>
          </cell>
          <cell r="G59">
            <v>5.5002741779851281</v>
          </cell>
          <cell r="N59">
            <v>5.7152989999999999</v>
          </cell>
          <cell r="O59">
            <v>5.0714930000000003</v>
          </cell>
          <cell r="P59">
            <v>4.9976900000000004</v>
          </cell>
          <cell r="Q59">
            <v>5.3053780000000001</v>
          </cell>
          <cell r="R59">
            <v>4.9137750000000002</v>
          </cell>
          <cell r="Y59">
            <v>-0.71787724806218189</v>
          </cell>
          <cell r="Z59">
            <v>-0.76175417220799058</v>
          </cell>
          <cell r="AA59">
            <v>-0.58376648898072037</v>
          </cell>
          <cell r="AB59">
            <v>-0.66930734068267606</v>
          </cell>
          <cell r="AC59">
            <v>-0.77641160959181466</v>
          </cell>
          <cell r="AD59">
            <v>-0.65374889920271573</v>
          </cell>
          <cell r="AF59">
            <v>5.4039037179154104</v>
          </cell>
          <cell r="AG59">
            <v>5.3673436791861899</v>
          </cell>
        </row>
        <row r="60">
          <cell r="A60" t="str">
            <v>2010.III</v>
          </cell>
          <cell r="B60">
            <v>5.0653114525929679</v>
          </cell>
          <cell r="G60">
            <v>5.5748740353075714</v>
          </cell>
          <cell r="N60">
            <v>5.7532550000000002</v>
          </cell>
          <cell r="O60">
            <v>5.0928240000000002</v>
          </cell>
          <cell r="P60">
            <v>5.0365700000000002</v>
          </cell>
          <cell r="Q60">
            <v>5.5494940000000001</v>
          </cell>
          <cell r="R60">
            <v>5.0128450000000004</v>
          </cell>
          <cell r="Y60">
            <v>-0.76785926946124339</v>
          </cell>
          <cell r="Z60">
            <v>-0.77853249770029564</v>
          </cell>
          <cell r="AA60">
            <v>-0.60533323581883935</v>
          </cell>
          <cell r="AB60">
            <v>-0.71058372261410563</v>
          </cell>
          <cell r="AC60">
            <v>-0.85239526163013979</v>
          </cell>
          <cell r="AD60">
            <v>-0.75306750234082687</v>
          </cell>
          <cell r="AF60">
            <v>5.46579377148867</v>
          </cell>
          <cell r="AG60">
            <v>5.4629402470902502</v>
          </cell>
        </row>
        <row r="61">
          <cell r="A61" t="str">
            <v>2010.IV</v>
          </cell>
          <cell r="B61">
            <v>5.0752009764818693</v>
          </cell>
          <cell r="G61">
            <v>5.5875456465191551</v>
          </cell>
          <cell r="N61">
            <v>5.8210870000000003</v>
          </cell>
          <cell r="O61">
            <v>5.1420839999999997</v>
          </cell>
          <cell r="P61">
            <v>5.0725829999999998</v>
          </cell>
          <cell r="Q61">
            <v>5.4186909999999999</v>
          </cell>
          <cell r="R61">
            <v>4.8914200000000001</v>
          </cell>
          <cell r="Y61">
            <v>-0.81988860220991089</v>
          </cell>
          <cell r="Z61">
            <v>-0.85497135038216288</v>
          </cell>
          <cell r="AA61">
            <v>-0.66259367690336568</v>
          </cell>
          <cell r="AB61">
            <v>-0.77261231803169772</v>
          </cell>
          <cell r="AC61">
            <v>-0.88049892139059638</v>
          </cell>
          <cell r="AD61">
            <v>-0.7490155845716735</v>
          </cell>
          <cell r="AF61">
            <v>5.5048896847666704</v>
          </cell>
          <cell r="AG61">
            <v>5.5730548755025202</v>
          </cell>
        </row>
        <row r="62">
          <cell r="A62" t="str">
            <v>2011.I</v>
          </cell>
          <cell r="B62">
            <v>5.083027855995736</v>
          </cell>
          <cell r="G62">
            <v>5.5839962626295829</v>
          </cell>
          <cell r="N62">
            <v>5.9976159999999998</v>
          </cell>
          <cell r="O62">
            <v>5.150652</v>
          </cell>
          <cell r="P62">
            <v>5.0601599999999998</v>
          </cell>
          <cell r="Q62">
            <v>5.4748349999999997</v>
          </cell>
          <cell r="R62">
            <v>4.806864</v>
          </cell>
          <cell r="Y62">
            <v>-0.8212987720414221</v>
          </cell>
          <cell r="Z62">
            <v>-0.90855852545410098</v>
          </cell>
          <cell r="AA62">
            <v>-0.66469477843853475</v>
          </cell>
          <cell r="AB62">
            <v>-0.76190058911904701</v>
          </cell>
          <cell r="AC62">
            <v>-0.91380342078619325</v>
          </cell>
          <cell r="AD62">
            <v>-0.62267536975008475</v>
          </cell>
          <cell r="AF62">
            <v>5.5709410145056104</v>
          </cell>
          <cell r="AG62">
            <v>5.6170171591969602</v>
          </cell>
        </row>
        <row r="63">
          <cell r="A63" t="str">
            <v>2011.II</v>
          </cell>
          <cell r="B63">
            <v>5.087495626036544</v>
          </cell>
          <cell r="G63">
            <v>5.632398287859429</v>
          </cell>
          <cell r="N63">
            <v>5.9868100000000002</v>
          </cell>
          <cell r="O63">
            <v>5.2174420000000001</v>
          </cell>
          <cell r="P63">
            <v>5.1033910000000002</v>
          </cell>
          <cell r="Q63">
            <v>5.5265029999999999</v>
          </cell>
          <cell r="R63">
            <v>4.9935049999999999</v>
          </cell>
          <cell r="Y63">
            <v>-0.83552131454047485</v>
          </cell>
          <cell r="Z63">
            <v>-0.91381538198244294</v>
          </cell>
          <cell r="AA63">
            <v>-0.68965287976532885</v>
          </cell>
          <cell r="AB63">
            <v>-0.75024271967475153</v>
          </cell>
          <cell r="AC63">
            <v>-0.95090027562020019</v>
          </cell>
          <cell r="AD63">
            <v>-0.52025901261956142</v>
          </cell>
          <cell r="AF63">
            <v>5.6506301635492804</v>
          </cell>
          <cell r="AG63">
            <v>5.7199528874360697</v>
          </cell>
        </row>
        <row r="64">
          <cell r="A64" t="str">
            <v>2011.III</v>
          </cell>
          <cell r="B64">
            <v>5.0877785254698704</v>
          </cell>
          <cell r="G64">
            <v>5.638696558044261</v>
          </cell>
          <cell r="N64">
            <v>5.9635340000000001</v>
          </cell>
          <cell r="O64">
            <v>5.2634749999999997</v>
          </cell>
          <cell r="P64">
            <v>5.0913000000000004</v>
          </cell>
          <cell r="Q64">
            <v>5.5151349999999999</v>
          </cell>
          <cell r="R64">
            <v>4.9652820000000002</v>
          </cell>
          <cell r="Y64">
            <v>-0.80995937664117068</v>
          </cell>
          <cell r="Z64">
            <v>-0.87507120666202265</v>
          </cell>
          <cell r="AA64">
            <v>-0.65653703700303401</v>
          </cell>
          <cell r="AB64">
            <v>-0.71910511415330636</v>
          </cell>
          <cell r="AC64">
            <v>-0.93356046267829529</v>
          </cell>
          <cell r="AD64">
            <v>-0.50185029770448508</v>
          </cell>
          <cell r="AF64">
            <v>5.69781893047782</v>
          </cell>
          <cell r="AG64">
            <v>5.7345718558710903</v>
          </cell>
        </row>
        <row r="65">
          <cell r="A65" t="str">
            <v>2011.IV</v>
          </cell>
          <cell r="B65">
            <v>5.0888633908075738</v>
          </cell>
          <cell r="G65">
            <v>5.6512964914911299</v>
          </cell>
          <cell r="N65">
            <v>6.0188689999999996</v>
          </cell>
          <cell r="O65">
            <v>5.2432239999999997</v>
          </cell>
          <cell r="P65">
            <v>5.0580889999999998</v>
          </cell>
          <cell r="Q65">
            <v>5.5229350000000004</v>
          </cell>
          <cell r="R65">
            <v>5.0698930000000004</v>
          </cell>
          <cell r="Y65">
            <v>-0.74313653102312804</v>
          </cell>
          <cell r="Z65">
            <v>-0.79501647997217828</v>
          </cell>
          <cell r="AA65">
            <v>-0.58959531220026906</v>
          </cell>
          <cell r="AB65">
            <v>-0.6485906810129678</v>
          </cell>
          <cell r="AC65">
            <v>-0.83712263797454289</v>
          </cell>
          <cell r="AD65">
            <v>-0.43975730752095749</v>
          </cell>
          <cell r="AF65">
            <v>5.73287888077299</v>
          </cell>
          <cell r="AG65">
            <v>5.6491288867468796</v>
          </cell>
        </row>
        <row r="66">
          <cell r="A66" t="str">
            <v>2012.I</v>
          </cell>
          <cell r="B66">
            <v>5.0903447021665853</v>
          </cell>
          <cell r="G66">
            <v>5.6412008943122638</v>
          </cell>
          <cell r="N66">
            <v>5.936941</v>
          </cell>
          <cell r="O66">
            <v>5.2951670000000002</v>
          </cell>
          <cell r="P66">
            <v>5.0588030000000002</v>
          </cell>
          <cell r="Q66">
            <v>5.510529</v>
          </cell>
          <cell r="R66">
            <v>4.8919819999999996</v>
          </cell>
          <cell r="Y66">
            <v>-0.75367465667314815</v>
          </cell>
          <cell r="Z66">
            <v>-0.76424881470670436</v>
          </cell>
          <cell r="AA66">
            <v>-0.57050482109483014</v>
          </cell>
          <cell r="AB66">
            <v>-0.67839433015780259</v>
          </cell>
          <cell r="AC66">
            <v>-0.84049565662011716</v>
          </cell>
          <cell r="AD66">
            <v>-0.4274356704812613</v>
          </cell>
          <cell r="AF66">
            <v>5.7416250974093401</v>
          </cell>
          <cell r="AG66">
            <v>5.7771992375489303</v>
          </cell>
        </row>
        <row r="67">
          <cell r="A67" t="str">
            <v>2012.II</v>
          </cell>
          <cell r="B67">
            <v>5.0924103429598393</v>
          </cell>
          <cell r="G67">
            <v>5.6418159295852464</v>
          </cell>
          <cell r="N67">
            <v>5.7963500000000003</v>
          </cell>
          <cell r="O67">
            <v>5.2215639999999999</v>
          </cell>
          <cell r="P67">
            <v>5.0488099999999996</v>
          </cell>
          <cell r="Q67">
            <v>5.5451810000000004</v>
          </cell>
          <cell r="R67">
            <v>5.1081779999999997</v>
          </cell>
          <cell r="Y67">
            <v>-0.69440103595995095</v>
          </cell>
          <cell r="Z67">
            <v>-0.72006129490428994</v>
          </cell>
          <cell r="AA67">
            <v>-0.50228852113870504</v>
          </cell>
          <cell r="AB67">
            <v>-0.60736539314163329</v>
          </cell>
          <cell r="AC67">
            <v>-0.778076820706328</v>
          </cell>
          <cell r="AD67">
            <v>-0.33228623708278804</v>
          </cell>
          <cell r="AF67">
            <v>5.76502454124096</v>
          </cell>
          <cell r="AG67">
            <v>5.7414010828130504</v>
          </cell>
        </row>
        <row r="68">
          <cell r="A68" t="str">
            <v>2012.III</v>
          </cell>
          <cell r="B68">
            <v>5.0979831761503265</v>
          </cell>
          <cell r="G68">
            <v>5.5789947817809624</v>
          </cell>
          <cell r="N68">
            <v>5.7296180000000003</v>
          </cell>
          <cell r="O68">
            <v>5.2735890000000003</v>
          </cell>
          <cell r="P68">
            <v>5.0551450000000004</v>
          </cell>
          <cell r="Q68">
            <v>5.4593730000000003</v>
          </cell>
          <cell r="R68">
            <v>4.6226890000000003</v>
          </cell>
          <cell r="Y68">
            <v>-0.69987790302678388</v>
          </cell>
          <cell r="Z68">
            <v>-0.70713647148122027</v>
          </cell>
          <cell r="AA68">
            <v>-0.55480028795717717</v>
          </cell>
          <cell r="AB68">
            <v>-0.63225292972972769</v>
          </cell>
          <cell r="AC68">
            <v>-0.81360586963276316</v>
          </cell>
          <cell r="AD68">
            <v>-0.46287945741705777</v>
          </cell>
          <cell r="AF68">
            <v>5.7204866000085497</v>
          </cell>
          <cell r="AG68">
            <v>5.7256229776329501</v>
          </cell>
        </row>
        <row r="69">
          <cell r="A69" t="str">
            <v>2012.IV</v>
          </cell>
          <cell r="B69">
            <v>5.1072515784974462</v>
          </cell>
          <cell r="G69">
            <v>5.657450220203085</v>
          </cell>
          <cell r="N69">
            <v>5.7176419999999997</v>
          </cell>
          <cell r="O69">
            <v>5.328468</v>
          </cell>
          <cell r="P69">
            <v>5.0983070000000001</v>
          </cell>
          <cell r="Q69">
            <v>5.53674</v>
          </cell>
          <cell r="R69">
            <v>4.9879949999999997</v>
          </cell>
          <cell r="Y69">
            <v>-0.68349150535819436</v>
          </cell>
          <cell r="Z69">
            <v>-0.70077289824622102</v>
          </cell>
          <cell r="AA69">
            <v>-0.53318909396688208</v>
          </cell>
          <cell r="AB69">
            <v>-0.62364765686752888</v>
          </cell>
          <cell r="AC69">
            <v>-0.82167498908508552</v>
          </cell>
          <cell r="AD69">
            <v>-0.37107981000866719</v>
          </cell>
          <cell r="AF69">
            <v>5.7952243729460502</v>
          </cell>
          <cell r="AG69">
            <v>5.7792183121966696</v>
          </cell>
        </row>
        <row r="70">
          <cell r="A70" t="str">
            <v>2013.I</v>
          </cell>
          <cell r="B70">
            <v>5.1071663192795098</v>
          </cell>
          <cell r="G70">
            <v>5.7098763975704392</v>
          </cell>
          <cell r="N70">
            <v>5.6823680000000003</v>
          </cell>
          <cell r="O70">
            <v>5.397011</v>
          </cell>
          <cell r="P70">
            <v>5.1123719999999997</v>
          </cell>
          <cell r="Q70">
            <v>5.5775240000000004</v>
          </cell>
          <cell r="R70">
            <v>5.1561750000000002</v>
          </cell>
          <cell r="Y70">
            <v>-0.71267992980347228</v>
          </cell>
          <cell r="Z70">
            <v>-0.73544941289356902</v>
          </cell>
          <cell r="AA70">
            <v>-0.58787337870839595</v>
          </cell>
          <cell r="AB70">
            <v>-0.65899037048466302</v>
          </cell>
          <cell r="AC70">
            <v>-0.80103597151879202</v>
          </cell>
          <cell r="AD70">
            <v>-0.41539601094687395</v>
          </cell>
          <cell r="AF70">
            <v>5.8052601907671004</v>
          </cell>
          <cell r="AG70">
            <v>5.84272050343397</v>
          </cell>
        </row>
        <row r="71">
          <cell r="A71" t="str">
            <v>2013.II</v>
          </cell>
          <cell r="B71">
            <v>5.1245394466982424</v>
          </cell>
          <cell r="G71">
            <v>5.7125820146461663</v>
          </cell>
          <cell r="N71">
            <v>5.8538670000000002</v>
          </cell>
          <cell r="O71">
            <v>5.4389500000000002</v>
          </cell>
          <cell r="P71">
            <v>5.178013</v>
          </cell>
          <cell r="Q71">
            <v>5.5678470000000004</v>
          </cell>
          <cell r="R71">
            <v>5.0783389999999997</v>
          </cell>
          <cell r="Y71">
            <v>-0.67530649873151416</v>
          </cell>
          <cell r="Z71">
            <v>-0.68621983743195403</v>
          </cell>
          <cell r="AA71">
            <v>-0.53312021181960045</v>
          </cell>
          <cell r="AB71">
            <v>-0.61441597094853428</v>
          </cell>
          <cell r="AC71">
            <v>-0.76038577590725909</v>
          </cell>
          <cell r="AD71">
            <v>-0.38902102605689393</v>
          </cell>
          <cell r="AF71">
            <v>5.7472218162678601</v>
          </cell>
          <cell r="AG71">
            <v>5.8723578829319099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9"/>
  <sheetViews>
    <sheetView showGridLines="0" tabSelected="1" topLeftCell="P16" workbookViewId="0">
      <selection activeCell="C23" sqref="C23"/>
    </sheetView>
  </sheetViews>
  <sheetFormatPr defaultRowHeight="15" outlineLevelCol="1" x14ac:dyDescent="0.25"/>
  <cols>
    <col min="1" max="1" width="10.140625" bestFit="1" customWidth="1"/>
    <col min="2" max="2" width="5.85546875" customWidth="1"/>
    <col min="14" max="15" width="9.5703125" bestFit="1" customWidth="1"/>
    <col min="16" max="16" width="10.5703125" bestFit="1" customWidth="1"/>
    <col min="17" max="17" width="9.5703125" bestFit="1" customWidth="1"/>
    <col min="18" max="19" width="10.5703125" bestFit="1" customWidth="1"/>
    <col min="20" max="21" width="10.5703125" customWidth="1"/>
    <col min="22" max="22" width="1.85546875" customWidth="1"/>
    <col min="25" max="31" width="0" hidden="1" customWidth="1" outlineLevel="1"/>
    <col min="32" max="32" width="9.140625" collapsed="1"/>
  </cols>
  <sheetData>
    <row r="1" spans="1:40" x14ac:dyDescent="0.25">
      <c r="A1" s="1" t="s">
        <v>0</v>
      </c>
      <c r="B1" s="1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t="s">
        <v>7</v>
      </c>
      <c r="J1" s="2" t="s">
        <v>8</v>
      </c>
      <c r="K1" s="2" t="s">
        <v>9</v>
      </c>
      <c r="L1" s="2"/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8</v>
      </c>
      <c r="U1" s="2" t="s">
        <v>9</v>
      </c>
      <c r="W1" s="2" t="s">
        <v>17</v>
      </c>
      <c r="AG1" s="3" t="s">
        <v>11</v>
      </c>
      <c r="AH1" s="3" t="s">
        <v>12</v>
      </c>
      <c r="AI1" s="3" t="s">
        <v>13</v>
      </c>
      <c r="AJ1" s="3" t="s">
        <v>14</v>
      </c>
      <c r="AK1" s="3" t="s">
        <v>15</v>
      </c>
      <c r="AL1" s="3" t="s">
        <v>18</v>
      </c>
      <c r="AM1" s="3" t="s">
        <v>19</v>
      </c>
      <c r="AN1" s="3" t="s">
        <v>16</v>
      </c>
    </row>
    <row r="2" spans="1:40" x14ac:dyDescent="0.25">
      <c r="A2" s="4">
        <v>35065</v>
      </c>
      <c r="B2" s="5">
        <f>YEAR(A2)</f>
        <v>1996</v>
      </c>
      <c r="C2" s="2">
        <v>90.5</v>
      </c>
      <c r="D2" s="2">
        <v>393.5</v>
      </c>
      <c r="E2" s="2">
        <v>1940</v>
      </c>
      <c r="F2" s="2">
        <v>684.1</v>
      </c>
      <c r="G2" s="2">
        <v>331.7</v>
      </c>
      <c r="H2" s="2">
        <v>3439.8</v>
      </c>
      <c r="I2" s="2">
        <v>1049.8251586029789</v>
      </c>
      <c r="J2" s="2">
        <v>435.06715860297891</v>
      </c>
      <c r="K2" s="2">
        <v>614.75800000000027</v>
      </c>
      <c r="L2" s="2"/>
      <c r="M2" s="6">
        <v>0.97399999999999998</v>
      </c>
      <c r="N2" s="7">
        <f>C2*$M2</f>
        <v>88.146999999999991</v>
      </c>
      <c r="O2" s="7">
        <f>D2*$M2</f>
        <v>383.26900000000001</v>
      </c>
      <c r="P2" s="7">
        <f>E2*$M2</f>
        <v>1889.56</v>
      </c>
      <c r="Q2" s="7">
        <f>F2*$M2</f>
        <v>666.3134</v>
      </c>
      <c r="R2" s="7">
        <f>G2*$M2</f>
        <v>323.07579999999996</v>
      </c>
      <c r="S2" s="7">
        <f>I2*$M2</f>
        <v>1022.5297044793015</v>
      </c>
      <c r="T2" s="7">
        <f>J2*$M2</f>
        <v>423.75541247930147</v>
      </c>
      <c r="U2" s="7">
        <f>K2*$M2</f>
        <v>598.77429200000029</v>
      </c>
      <c r="W2" s="7">
        <f>SUM(N2:S2)</f>
        <v>4372.8949044793017</v>
      </c>
      <c r="AF2">
        <v>1996</v>
      </c>
      <c r="AG2" s="8">
        <f>SUMIF($B$2:$B$218,$AF2,C$2:C$218)</f>
        <v>2739.8999999999996</v>
      </c>
      <c r="AH2" s="8">
        <f>SUMIF($B$2:$B$218,$AF2,D$2:D$218)</f>
        <v>5679.6</v>
      </c>
      <c r="AI2" s="8">
        <f>SUMIF($B$2:$B$218,$AF2,E$2:E$218)</f>
        <v>28051.699999999997</v>
      </c>
      <c r="AJ2" s="8">
        <f>SUMIF($B$2:$B$218,$AF2,F$2:F$218)</f>
        <v>10405.4</v>
      </c>
      <c r="AK2" s="8">
        <f>SUMIF($B$2:$B$218,$AF2,G$2:G$218)</f>
        <v>6469.2</v>
      </c>
      <c r="AL2" s="8">
        <f>SUMIF($B$2:$B$218,$AF2,J$2:J$218)</f>
        <v>5648.7508156063996</v>
      </c>
      <c r="AM2" s="8">
        <f>SUMIF($B$2:$B$218,$AF2,K$2:K$218)</f>
        <v>8070.2510000000002</v>
      </c>
      <c r="AN2" s="8">
        <f>SUMIF($B$2:$B$218,$AF2,I$2:I$218)</f>
        <v>13719.0018156064</v>
      </c>
    </row>
    <row r="3" spans="1:40" x14ac:dyDescent="0.25">
      <c r="A3" s="4">
        <v>35096</v>
      </c>
      <c r="B3" s="5">
        <f t="shared" ref="B3:B66" si="0">YEAR(A3)</f>
        <v>1996</v>
      </c>
      <c r="C3" s="2">
        <v>116.2</v>
      </c>
      <c r="D3" s="2">
        <v>400.2</v>
      </c>
      <c r="E3" s="2">
        <v>1904.4</v>
      </c>
      <c r="F3" s="2">
        <v>635</v>
      </c>
      <c r="G3" s="2">
        <v>378.9</v>
      </c>
      <c r="H3" s="2">
        <v>3434.8</v>
      </c>
      <c r="I3" s="2">
        <v>840.39426522110625</v>
      </c>
      <c r="J3" s="2">
        <v>344.9782652211062</v>
      </c>
      <c r="K3" s="2">
        <v>495.41599999999994</v>
      </c>
      <c r="L3" s="2"/>
      <c r="M3" s="6">
        <v>0.98059999999999992</v>
      </c>
      <c r="N3" s="7">
        <f t="shared" ref="N3:R66" si="1">C3*$M3</f>
        <v>113.94571999999999</v>
      </c>
      <c r="O3" s="7">
        <f t="shared" si="1"/>
        <v>392.43611999999996</v>
      </c>
      <c r="P3" s="7">
        <f t="shared" si="1"/>
        <v>1867.4546399999999</v>
      </c>
      <c r="Q3" s="7">
        <f t="shared" si="1"/>
        <v>622.68099999999993</v>
      </c>
      <c r="R3" s="7">
        <f t="shared" si="1"/>
        <v>371.54933999999997</v>
      </c>
      <c r="S3" s="7">
        <f t="shared" ref="S3:U66" si="2">I3*$M3</f>
        <v>824.09061647581677</v>
      </c>
      <c r="T3" s="7">
        <f t="shared" si="2"/>
        <v>338.28568687581674</v>
      </c>
      <c r="U3" s="7">
        <f t="shared" si="2"/>
        <v>485.80492959999992</v>
      </c>
      <c r="W3" s="7">
        <f t="shared" ref="W3:W66" si="3">SUM(N3:S3)</f>
        <v>4192.1574364758171</v>
      </c>
      <c r="AF3">
        <v>1997</v>
      </c>
      <c r="AG3" s="8">
        <f t="shared" ref="AG3:AK18" si="4">SUMIF($B$2:$B$218,$AF3,C$2:C$218)</f>
        <v>3895.3999999999996</v>
      </c>
      <c r="AH3" s="8">
        <f t="shared" si="4"/>
        <v>6028.2</v>
      </c>
      <c r="AI3" s="8">
        <f t="shared" si="4"/>
        <v>30904.300000000003</v>
      </c>
      <c r="AJ3" s="8">
        <f t="shared" si="4"/>
        <v>12806.4</v>
      </c>
      <c r="AK3" s="8">
        <f t="shared" si="4"/>
        <v>6205.8</v>
      </c>
      <c r="AL3" s="8">
        <f t="shared" ref="AL3:AM19" si="5">SUMIF($B$2:$B$218,$AF3,J$2:J$218)</f>
        <v>6930.6641309983997</v>
      </c>
      <c r="AM3" s="8">
        <f t="shared" si="5"/>
        <v>10591.192000000001</v>
      </c>
      <c r="AN3" s="8">
        <f t="shared" ref="AN3:AN19" si="6">SUMIF($B$2:$B$218,$AF3,I$2:I$218)</f>
        <v>17521.8561309984</v>
      </c>
    </row>
    <row r="4" spans="1:40" x14ac:dyDescent="0.25">
      <c r="A4" s="4">
        <v>35125</v>
      </c>
      <c r="B4" s="5">
        <f t="shared" si="0"/>
        <v>1996</v>
      </c>
      <c r="C4" s="2">
        <v>152.9</v>
      </c>
      <c r="D4" s="2">
        <v>453.9</v>
      </c>
      <c r="E4" s="2">
        <v>2154.8000000000002</v>
      </c>
      <c r="F4" s="2">
        <v>653.6</v>
      </c>
      <c r="G4" s="2">
        <v>461.3</v>
      </c>
      <c r="H4" s="2">
        <v>3876.4</v>
      </c>
      <c r="I4" s="2">
        <v>868.50241009476088</v>
      </c>
      <c r="J4" s="2">
        <v>374.85141009476087</v>
      </c>
      <c r="K4" s="2">
        <v>493.65100000000012</v>
      </c>
      <c r="L4" s="2"/>
      <c r="M4" s="6">
        <v>0.98570000000000002</v>
      </c>
      <c r="N4" s="7">
        <f>C4*$M4</f>
        <v>150.71353000000002</v>
      </c>
      <c r="O4" s="7">
        <f>D4*$M4</f>
        <v>447.40922999999998</v>
      </c>
      <c r="P4" s="7">
        <f t="shared" si="1"/>
        <v>2123.9863600000003</v>
      </c>
      <c r="Q4" s="7">
        <f t="shared" si="1"/>
        <v>644.25351999999998</v>
      </c>
      <c r="R4" s="7">
        <f t="shared" si="1"/>
        <v>454.70341000000002</v>
      </c>
      <c r="S4" s="7">
        <f t="shared" si="2"/>
        <v>856.08282563040586</v>
      </c>
      <c r="T4" s="7">
        <f t="shared" si="2"/>
        <v>369.49103493040582</v>
      </c>
      <c r="U4" s="7">
        <f t="shared" si="2"/>
        <v>486.59179070000016</v>
      </c>
      <c r="W4" s="7">
        <f t="shared" si="3"/>
        <v>4677.1488756304061</v>
      </c>
      <c r="AF4">
        <v>1998</v>
      </c>
      <c r="AG4" s="8">
        <f t="shared" si="4"/>
        <v>3842.0999999999995</v>
      </c>
      <c r="AH4" s="8">
        <f t="shared" si="4"/>
        <v>6201.2</v>
      </c>
      <c r="AI4" s="8">
        <f t="shared" si="4"/>
        <v>30874.400000000001</v>
      </c>
      <c r="AJ4" s="8">
        <f t="shared" si="4"/>
        <v>12475.800000000001</v>
      </c>
      <c r="AK4" s="8">
        <f t="shared" si="4"/>
        <v>4320.5999999999995</v>
      </c>
      <c r="AL4" s="8">
        <f t="shared" si="5"/>
        <v>6844.183302392179</v>
      </c>
      <c r="AM4" s="8">
        <f t="shared" si="5"/>
        <v>11163.626999999999</v>
      </c>
      <c r="AN4" s="8">
        <f t="shared" si="6"/>
        <v>18007.810302392179</v>
      </c>
    </row>
    <row r="5" spans="1:40" x14ac:dyDescent="0.25">
      <c r="A5" s="4">
        <v>35156</v>
      </c>
      <c r="B5" s="5">
        <f t="shared" si="0"/>
        <v>1996</v>
      </c>
      <c r="C5" s="2">
        <v>207</v>
      </c>
      <c r="D5" s="2">
        <v>428.9</v>
      </c>
      <c r="E5" s="2">
        <v>2131.1</v>
      </c>
      <c r="F5" s="2">
        <v>674.7</v>
      </c>
      <c r="G5" s="2">
        <v>632.20000000000005</v>
      </c>
      <c r="H5" s="2">
        <v>4073.8</v>
      </c>
      <c r="I5" s="2">
        <v>919.64748020272953</v>
      </c>
      <c r="J5" s="2">
        <v>401.75848020272963</v>
      </c>
      <c r="K5" s="2">
        <v>517.88900000000001</v>
      </c>
      <c r="L5" s="2"/>
      <c r="M5" s="6">
        <v>0.98980000000000001</v>
      </c>
      <c r="N5" s="7">
        <f t="shared" ref="N5:N13" si="7">C5*$M5</f>
        <v>204.8886</v>
      </c>
      <c r="O5" s="7">
        <f t="shared" si="1"/>
        <v>424.52521999999999</v>
      </c>
      <c r="P5" s="7">
        <f t="shared" si="1"/>
        <v>2109.3627799999999</v>
      </c>
      <c r="Q5" s="7">
        <f t="shared" si="1"/>
        <v>667.81806000000006</v>
      </c>
      <c r="R5" s="7">
        <f t="shared" si="1"/>
        <v>625.75156000000004</v>
      </c>
      <c r="S5" s="7">
        <f t="shared" si="2"/>
        <v>910.26707590466174</v>
      </c>
      <c r="T5" s="7">
        <f t="shared" si="2"/>
        <v>397.66054370466179</v>
      </c>
      <c r="U5" s="7">
        <f t="shared" si="2"/>
        <v>512.60653220000006</v>
      </c>
      <c r="W5" s="7">
        <f t="shared" si="3"/>
        <v>4942.6132959046618</v>
      </c>
      <c r="AF5">
        <v>1999</v>
      </c>
      <c r="AG5" s="8">
        <f t="shared" si="4"/>
        <v>1887.7999999999997</v>
      </c>
      <c r="AH5" s="8">
        <f t="shared" si="4"/>
        <v>4579.5999999999995</v>
      </c>
      <c r="AI5" s="8">
        <f t="shared" si="4"/>
        <v>27892.100000000002</v>
      </c>
      <c r="AJ5" s="8">
        <f t="shared" si="4"/>
        <v>10120.799999999999</v>
      </c>
      <c r="AK5" s="8">
        <f t="shared" si="4"/>
        <v>4821.2</v>
      </c>
      <c r="AL5" s="8">
        <f t="shared" si="5"/>
        <v>6100.1809227840004</v>
      </c>
      <c r="AM5" s="8">
        <f t="shared" si="5"/>
        <v>8070.9709999999986</v>
      </c>
      <c r="AN5" s="8">
        <f t="shared" si="6"/>
        <v>14171.151922784</v>
      </c>
    </row>
    <row r="6" spans="1:40" x14ac:dyDescent="0.25">
      <c r="A6" s="4">
        <v>35186</v>
      </c>
      <c r="B6" s="5">
        <f t="shared" si="0"/>
        <v>1996</v>
      </c>
      <c r="C6" s="2">
        <v>259.8</v>
      </c>
      <c r="D6" s="2">
        <v>439</v>
      </c>
      <c r="E6" s="2">
        <v>2296</v>
      </c>
      <c r="F6" s="2">
        <v>796.3</v>
      </c>
      <c r="G6" s="2">
        <v>458</v>
      </c>
      <c r="H6" s="2">
        <v>4249.2</v>
      </c>
      <c r="I6" s="2">
        <v>1107.2978224728497</v>
      </c>
      <c r="J6" s="2">
        <v>457.47882247284997</v>
      </c>
      <c r="K6" s="2">
        <v>649.81899999999973</v>
      </c>
      <c r="L6" s="2"/>
      <c r="M6" s="6">
        <v>0.99490000000000001</v>
      </c>
      <c r="N6" s="7">
        <f t="shared" si="7"/>
        <v>258.47502000000003</v>
      </c>
      <c r="O6" s="7">
        <f t="shared" si="1"/>
        <v>436.7611</v>
      </c>
      <c r="P6" s="7">
        <f t="shared" si="1"/>
        <v>2284.2903999999999</v>
      </c>
      <c r="Q6" s="7">
        <f t="shared" si="1"/>
        <v>792.23886999999991</v>
      </c>
      <c r="R6" s="7">
        <f t="shared" si="1"/>
        <v>455.66419999999999</v>
      </c>
      <c r="S6" s="7">
        <f t="shared" si="2"/>
        <v>1101.6506035782381</v>
      </c>
      <c r="T6" s="7">
        <f t="shared" si="2"/>
        <v>455.14568047823843</v>
      </c>
      <c r="U6" s="7">
        <f t="shared" si="2"/>
        <v>646.5049230999997</v>
      </c>
      <c r="W6" s="7">
        <f t="shared" si="3"/>
        <v>5329.0801935782383</v>
      </c>
      <c r="AF6">
        <v>2000</v>
      </c>
      <c r="AG6" s="8">
        <f t="shared" si="4"/>
        <v>1886.8999999999999</v>
      </c>
      <c r="AH6" s="8">
        <f t="shared" si="4"/>
        <v>4139.4000000000005</v>
      </c>
      <c r="AI6" s="8">
        <f t="shared" si="4"/>
        <v>32489.5</v>
      </c>
      <c r="AJ6" s="8">
        <f t="shared" si="4"/>
        <v>9689.9000000000015</v>
      </c>
      <c r="AK6" s="8">
        <f t="shared" si="4"/>
        <v>7644.5999999999995</v>
      </c>
      <c r="AL6" s="8">
        <f t="shared" si="5"/>
        <v>7120.7847020767995</v>
      </c>
      <c r="AM6" s="8">
        <f t="shared" si="5"/>
        <v>9539.4709999999977</v>
      </c>
      <c r="AN6" s="8">
        <f t="shared" si="6"/>
        <v>16660.2557020768</v>
      </c>
    </row>
    <row r="7" spans="1:40" x14ac:dyDescent="0.25">
      <c r="A7" s="4">
        <v>35217</v>
      </c>
      <c r="B7" s="5">
        <f t="shared" si="0"/>
        <v>1996</v>
      </c>
      <c r="C7" s="2">
        <v>197.5</v>
      </c>
      <c r="D7" s="2">
        <v>419.2</v>
      </c>
      <c r="E7" s="2">
        <v>2184.1999999999998</v>
      </c>
      <c r="F7" s="2">
        <v>918</v>
      </c>
      <c r="G7" s="2">
        <v>449.1</v>
      </c>
      <c r="H7" s="2">
        <v>4167.8999999999996</v>
      </c>
      <c r="I7" s="2">
        <v>1065.4497111165413</v>
      </c>
      <c r="J7" s="2">
        <v>387.39771111654113</v>
      </c>
      <c r="K7" s="2">
        <v>678.05200000000013</v>
      </c>
      <c r="L7" s="2"/>
      <c r="M7" s="6">
        <v>1.0009000000000001</v>
      </c>
      <c r="N7" s="7">
        <f t="shared" si="7"/>
        <v>197.67775000000003</v>
      </c>
      <c r="O7" s="7">
        <f t="shared" si="1"/>
        <v>419.57728000000003</v>
      </c>
      <c r="P7" s="7">
        <f t="shared" si="1"/>
        <v>2186.1657800000003</v>
      </c>
      <c r="Q7" s="7">
        <f t="shared" si="1"/>
        <v>918.82620000000009</v>
      </c>
      <c r="R7" s="7">
        <f t="shared" si="1"/>
        <v>449.50419000000005</v>
      </c>
      <c r="S7" s="7">
        <f t="shared" si="2"/>
        <v>1066.4086158565462</v>
      </c>
      <c r="T7" s="7">
        <f t="shared" si="2"/>
        <v>387.74636905654609</v>
      </c>
      <c r="U7" s="7">
        <f t="shared" si="2"/>
        <v>678.66224680000016</v>
      </c>
      <c r="W7" s="7">
        <f t="shared" si="3"/>
        <v>5238.1598158565466</v>
      </c>
      <c r="AF7">
        <v>2001</v>
      </c>
      <c r="AG7" s="8">
        <f t="shared" si="4"/>
        <v>1999.8999999999999</v>
      </c>
      <c r="AH7" s="8">
        <f t="shared" si="4"/>
        <v>3781.8999999999996</v>
      </c>
      <c r="AI7" s="8">
        <f t="shared" si="4"/>
        <v>31878.1</v>
      </c>
      <c r="AJ7" s="8">
        <f t="shared" si="4"/>
        <v>10901.499999999998</v>
      </c>
      <c r="AK7" s="8">
        <f t="shared" si="4"/>
        <v>7040.6</v>
      </c>
      <c r="AL7" s="8">
        <f t="shared" si="5"/>
        <v>7778.2456273636835</v>
      </c>
      <c r="AM7" s="8">
        <f t="shared" si="5"/>
        <v>9302.9989999999998</v>
      </c>
      <c r="AN7" s="8">
        <f t="shared" si="6"/>
        <v>17081.244627363685</v>
      </c>
    </row>
    <row r="8" spans="1:40" x14ac:dyDescent="0.25">
      <c r="A8" s="4">
        <v>35247</v>
      </c>
      <c r="B8" s="5">
        <f t="shared" si="0"/>
        <v>1996</v>
      </c>
      <c r="C8" s="2">
        <v>271.39999999999998</v>
      </c>
      <c r="D8" s="2">
        <v>479.3</v>
      </c>
      <c r="E8" s="2">
        <v>2571.5</v>
      </c>
      <c r="F8" s="2">
        <v>901.2</v>
      </c>
      <c r="G8" s="2">
        <v>583.6</v>
      </c>
      <c r="H8" s="2">
        <v>4806.8999999999996</v>
      </c>
      <c r="I8" s="2">
        <v>1514.3410552219536</v>
      </c>
      <c r="J8" s="2">
        <v>764.32305522195338</v>
      </c>
      <c r="K8" s="2">
        <v>750.01800000000026</v>
      </c>
      <c r="L8" s="2"/>
      <c r="M8" s="6">
        <v>1.0065</v>
      </c>
      <c r="N8" s="7">
        <f t="shared" si="7"/>
        <v>273.16409999999996</v>
      </c>
      <c r="O8" s="7">
        <f t="shared" si="1"/>
        <v>482.41544999999996</v>
      </c>
      <c r="P8" s="7">
        <f t="shared" si="1"/>
        <v>2588.2147500000001</v>
      </c>
      <c r="Q8" s="7">
        <f t="shared" si="1"/>
        <v>907.05780000000004</v>
      </c>
      <c r="R8" s="7">
        <f t="shared" si="1"/>
        <v>587.39340000000004</v>
      </c>
      <c r="S8" s="7">
        <f t="shared" si="2"/>
        <v>1524.1842720808963</v>
      </c>
      <c r="T8" s="7">
        <f t="shared" si="2"/>
        <v>769.29115508089603</v>
      </c>
      <c r="U8" s="7">
        <f t="shared" si="2"/>
        <v>754.89311700000019</v>
      </c>
      <c r="W8" s="7">
        <f t="shared" si="3"/>
        <v>6362.4297720808963</v>
      </c>
      <c r="AF8">
        <v>2002</v>
      </c>
      <c r="AG8" s="8">
        <f t="shared" si="4"/>
        <v>1245.3000000000002</v>
      </c>
      <c r="AH8" s="8">
        <f t="shared" si="4"/>
        <v>3448.9</v>
      </c>
      <c r="AI8" s="8">
        <f t="shared" si="4"/>
        <v>27665.999999999996</v>
      </c>
      <c r="AJ8" s="8">
        <f t="shared" si="4"/>
        <v>8719.3999999999978</v>
      </c>
      <c r="AK8" s="8">
        <f t="shared" si="4"/>
        <v>6163.2000000000007</v>
      </c>
      <c r="AL8" s="8">
        <f t="shared" si="5"/>
        <v>6444.4943702005976</v>
      </c>
      <c r="AM8" s="8">
        <f t="shared" si="5"/>
        <v>8064.0451292457592</v>
      </c>
      <c r="AN8" s="8">
        <f t="shared" si="6"/>
        <v>14508.539499446357</v>
      </c>
    </row>
    <row r="9" spans="1:40" x14ac:dyDescent="0.25">
      <c r="A9" s="4">
        <v>35278</v>
      </c>
      <c r="B9" s="5">
        <f t="shared" si="0"/>
        <v>1996</v>
      </c>
      <c r="C9" s="2">
        <v>296.60000000000002</v>
      </c>
      <c r="D9" s="2">
        <v>466</v>
      </c>
      <c r="E9" s="2">
        <v>2574.3000000000002</v>
      </c>
      <c r="F9" s="2">
        <v>874.6</v>
      </c>
      <c r="G9" s="2">
        <v>450</v>
      </c>
      <c r="H9" s="2">
        <v>4661.6000000000004</v>
      </c>
      <c r="I9" s="2">
        <v>1176.5270864402205</v>
      </c>
      <c r="J9" s="2">
        <v>493.93908644022065</v>
      </c>
      <c r="K9" s="2">
        <v>682.58799999999985</v>
      </c>
      <c r="L9" s="2"/>
      <c r="M9" s="6">
        <v>1.0129999999999999</v>
      </c>
      <c r="N9" s="7">
        <f t="shared" si="7"/>
        <v>300.45580000000001</v>
      </c>
      <c r="O9" s="7">
        <f t="shared" si="1"/>
        <v>472.05799999999994</v>
      </c>
      <c r="P9" s="7">
        <f t="shared" si="1"/>
        <v>2607.7658999999999</v>
      </c>
      <c r="Q9" s="7">
        <f t="shared" si="1"/>
        <v>885.96979999999996</v>
      </c>
      <c r="R9" s="7">
        <f t="shared" si="1"/>
        <v>455.84999999999997</v>
      </c>
      <c r="S9" s="7">
        <f t="shared" si="2"/>
        <v>1191.8219385639431</v>
      </c>
      <c r="T9" s="7">
        <f t="shared" si="2"/>
        <v>500.36029456394346</v>
      </c>
      <c r="U9" s="7">
        <f t="shared" si="2"/>
        <v>691.46164399999975</v>
      </c>
      <c r="W9" s="7">
        <f t="shared" si="3"/>
        <v>5913.9214385639434</v>
      </c>
      <c r="AF9">
        <v>2003</v>
      </c>
      <c r="AG9" s="8">
        <f t="shared" si="4"/>
        <v>1061.4000000000001</v>
      </c>
      <c r="AH9" s="8">
        <f t="shared" si="4"/>
        <v>3428.4000000000005</v>
      </c>
      <c r="AI9" s="8">
        <f t="shared" si="4"/>
        <v>30196.700000000004</v>
      </c>
      <c r="AJ9" s="8">
        <f t="shared" si="4"/>
        <v>7155.9000000000005</v>
      </c>
      <c r="AK9" s="8">
        <f t="shared" si="4"/>
        <v>6483.4</v>
      </c>
      <c r="AL9" s="8">
        <f t="shared" si="5"/>
        <v>6977.0192433289767</v>
      </c>
      <c r="AM9" s="8">
        <f t="shared" si="5"/>
        <v>8401.0782080078116</v>
      </c>
      <c r="AN9" s="8">
        <f t="shared" si="6"/>
        <v>15378.097451336789</v>
      </c>
    </row>
    <row r="10" spans="1:40" x14ac:dyDescent="0.25">
      <c r="A10" s="4">
        <v>35309</v>
      </c>
      <c r="B10" s="5">
        <f t="shared" si="0"/>
        <v>1996</v>
      </c>
      <c r="C10" s="2">
        <v>272.5</v>
      </c>
      <c r="D10" s="2">
        <v>448.1</v>
      </c>
      <c r="E10" s="2">
        <v>2482.5</v>
      </c>
      <c r="F10" s="2">
        <v>834.4</v>
      </c>
      <c r="G10" s="2">
        <v>710.8</v>
      </c>
      <c r="H10" s="2">
        <v>4748.3</v>
      </c>
      <c r="I10" s="2">
        <v>1151.2967044446436</v>
      </c>
      <c r="J10" s="2">
        <v>474.33670444464354</v>
      </c>
      <c r="K10" s="2">
        <v>676.96</v>
      </c>
      <c r="L10" s="2"/>
      <c r="M10" s="6">
        <v>1.0188999999999999</v>
      </c>
      <c r="N10" s="7">
        <f t="shared" si="7"/>
        <v>277.65024999999997</v>
      </c>
      <c r="O10" s="7">
        <f t="shared" si="1"/>
        <v>456.56908999999996</v>
      </c>
      <c r="P10" s="7">
        <f t="shared" si="1"/>
        <v>2529.4192499999999</v>
      </c>
      <c r="Q10" s="7">
        <f t="shared" si="1"/>
        <v>850.1701599999999</v>
      </c>
      <c r="R10" s="7">
        <f t="shared" si="1"/>
        <v>724.23411999999985</v>
      </c>
      <c r="S10" s="7">
        <f t="shared" si="2"/>
        <v>1173.0562121586472</v>
      </c>
      <c r="T10" s="7">
        <f t="shared" si="2"/>
        <v>483.30166815864726</v>
      </c>
      <c r="U10" s="7">
        <f t="shared" si="2"/>
        <v>689.75454400000001</v>
      </c>
      <c r="W10" s="7">
        <f t="shared" si="3"/>
        <v>6011.0990821586465</v>
      </c>
      <c r="AF10">
        <v>2004</v>
      </c>
      <c r="AG10" s="8">
        <f t="shared" si="4"/>
        <v>1305.5999999999999</v>
      </c>
      <c r="AH10" s="8">
        <f t="shared" si="4"/>
        <v>3948.7</v>
      </c>
      <c r="AI10" s="8">
        <f t="shared" si="4"/>
        <v>39902.200000000004</v>
      </c>
      <c r="AJ10" s="8">
        <f t="shared" si="4"/>
        <v>7701.8</v>
      </c>
      <c r="AK10" s="8">
        <f t="shared" si="4"/>
        <v>9977.6</v>
      </c>
      <c r="AL10" s="8">
        <f t="shared" si="5"/>
        <v>7582.9950485551381</v>
      </c>
      <c r="AM10" s="8">
        <f t="shared" si="5"/>
        <v>9678.0589999999993</v>
      </c>
      <c r="AN10" s="8">
        <f t="shared" si="6"/>
        <v>17261.054048555139</v>
      </c>
    </row>
    <row r="11" spans="1:40" x14ac:dyDescent="0.25">
      <c r="A11" s="4">
        <v>35339</v>
      </c>
      <c r="B11" s="5">
        <f t="shared" si="0"/>
        <v>1996</v>
      </c>
      <c r="C11" s="2">
        <v>267.60000000000002</v>
      </c>
      <c r="D11" s="2">
        <v>619.5</v>
      </c>
      <c r="E11" s="2">
        <v>2863.6</v>
      </c>
      <c r="F11" s="2">
        <v>1039.9000000000001</v>
      </c>
      <c r="G11" s="2">
        <v>706</v>
      </c>
      <c r="H11" s="2">
        <v>5496.7</v>
      </c>
      <c r="I11" s="2">
        <v>1339.2763518433626</v>
      </c>
      <c r="J11" s="2">
        <v>535.25035184336252</v>
      </c>
      <c r="K11" s="2">
        <v>804.02600000000007</v>
      </c>
      <c r="L11" s="2"/>
      <c r="M11" s="6">
        <v>1.0246999999999999</v>
      </c>
      <c r="N11" s="7">
        <f t="shared" si="7"/>
        <v>274.20972</v>
      </c>
      <c r="O11" s="7">
        <f t="shared" si="1"/>
        <v>634.80165</v>
      </c>
      <c r="P11" s="7">
        <f t="shared" si="1"/>
        <v>2934.3309199999999</v>
      </c>
      <c r="Q11" s="7">
        <f t="shared" si="1"/>
        <v>1065.5855300000001</v>
      </c>
      <c r="R11" s="7">
        <f t="shared" si="1"/>
        <v>723.43819999999994</v>
      </c>
      <c r="S11" s="7">
        <f t="shared" si="2"/>
        <v>1372.3564777338936</v>
      </c>
      <c r="T11" s="7">
        <f t="shared" si="2"/>
        <v>548.47103553389354</v>
      </c>
      <c r="U11" s="7">
        <f t="shared" si="2"/>
        <v>823.88544220000006</v>
      </c>
      <c r="W11" s="7">
        <f t="shared" si="3"/>
        <v>7004.7224977338929</v>
      </c>
      <c r="AF11">
        <v>2005</v>
      </c>
      <c r="AG11" s="8">
        <f t="shared" si="4"/>
        <v>1805.4999999999995</v>
      </c>
      <c r="AH11" s="8">
        <f t="shared" si="4"/>
        <v>4722.0000000000009</v>
      </c>
      <c r="AI11" s="8">
        <f t="shared" si="4"/>
        <v>45385.599999999991</v>
      </c>
      <c r="AJ11" s="8">
        <f t="shared" si="4"/>
        <v>9912.4000000000015</v>
      </c>
      <c r="AK11" s="8">
        <f t="shared" si="4"/>
        <v>11774.7</v>
      </c>
      <c r="AL11" s="8">
        <f t="shared" si="5"/>
        <v>10701.631089569557</v>
      </c>
      <c r="AM11" s="8">
        <f t="shared" si="5"/>
        <v>13654.445243890048</v>
      </c>
      <c r="AN11" s="8">
        <f t="shared" si="6"/>
        <v>24356.075333459608</v>
      </c>
    </row>
    <row r="12" spans="1:40" x14ac:dyDescent="0.25">
      <c r="A12" s="4">
        <v>35370</v>
      </c>
      <c r="B12" s="5">
        <f t="shared" si="0"/>
        <v>1996</v>
      </c>
      <c r="C12" s="2">
        <v>276.7</v>
      </c>
      <c r="D12" s="2">
        <v>532.1</v>
      </c>
      <c r="E12" s="2">
        <v>2312</v>
      </c>
      <c r="F12" s="2">
        <v>1021.1</v>
      </c>
      <c r="G12" s="2">
        <v>613.79999999999995</v>
      </c>
      <c r="H12" s="2">
        <v>4755.7</v>
      </c>
      <c r="I12" s="2">
        <v>1232.428006208786</v>
      </c>
      <c r="J12" s="2">
        <v>437.96100620878605</v>
      </c>
      <c r="K12" s="2">
        <v>794.46699999999987</v>
      </c>
      <c r="L12" s="2"/>
      <c r="M12" s="6">
        <v>1.03</v>
      </c>
      <c r="N12" s="7">
        <f t="shared" si="7"/>
        <v>285.00099999999998</v>
      </c>
      <c r="O12" s="7">
        <f t="shared" si="1"/>
        <v>548.06299999999999</v>
      </c>
      <c r="P12" s="7">
        <f t="shared" si="1"/>
        <v>2381.36</v>
      </c>
      <c r="Q12" s="7">
        <f t="shared" si="1"/>
        <v>1051.7329999999999</v>
      </c>
      <c r="R12" s="7">
        <f t="shared" si="1"/>
        <v>632.21399999999994</v>
      </c>
      <c r="S12" s="7">
        <f t="shared" si="2"/>
        <v>1269.4008463950495</v>
      </c>
      <c r="T12" s="7">
        <f t="shared" si="2"/>
        <v>451.09983639504964</v>
      </c>
      <c r="U12" s="7">
        <f t="shared" si="2"/>
        <v>818.30100999999991</v>
      </c>
      <c r="W12" s="7">
        <f t="shared" si="3"/>
        <v>6167.7718463950496</v>
      </c>
      <c r="AF12">
        <v>2006</v>
      </c>
      <c r="AG12" s="8">
        <f t="shared" si="4"/>
        <v>3300.2</v>
      </c>
      <c r="AH12" s="8">
        <f t="shared" si="4"/>
        <v>6087.1</v>
      </c>
      <c r="AI12" s="8">
        <f t="shared" si="4"/>
        <v>54227.8</v>
      </c>
      <c r="AJ12" s="8">
        <f t="shared" si="4"/>
        <v>12390</v>
      </c>
      <c r="AK12" s="8">
        <f t="shared" si="4"/>
        <v>15337.4</v>
      </c>
      <c r="AL12" s="8">
        <f t="shared" si="5"/>
        <v>13192.006315395525</v>
      </c>
      <c r="AM12" s="8">
        <f t="shared" si="5"/>
        <v>15924.105158410131</v>
      </c>
      <c r="AN12" s="8">
        <f t="shared" si="6"/>
        <v>29116.111473805657</v>
      </c>
    </row>
    <row r="13" spans="1:40" x14ac:dyDescent="0.25">
      <c r="A13" s="4">
        <v>35400</v>
      </c>
      <c r="B13" s="5">
        <f t="shared" si="0"/>
        <v>1996</v>
      </c>
      <c r="C13" s="2">
        <v>331.2</v>
      </c>
      <c r="D13" s="2">
        <v>599.9</v>
      </c>
      <c r="E13" s="2">
        <v>2637.3</v>
      </c>
      <c r="F13" s="2">
        <v>1372.5</v>
      </c>
      <c r="G13" s="2">
        <v>693.8</v>
      </c>
      <c r="H13" s="2">
        <v>5634.7</v>
      </c>
      <c r="I13" s="2">
        <v>1454.0157637364673</v>
      </c>
      <c r="J13" s="2">
        <v>541.40876373646699</v>
      </c>
      <c r="K13" s="2">
        <v>912.60700000000008</v>
      </c>
      <c r="L13" s="2"/>
      <c r="M13" s="6">
        <v>1.0369000000000002</v>
      </c>
      <c r="N13" s="7">
        <f t="shared" si="7"/>
        <v>343.42128000000002</v>
      </c>
      <c r="O13" s="7">
        <f t="shared" si="1"/>
        <v>622.03631000000007</v>
      </c>
      <c r="P13" s="7">
        <f t="shared" si="1"/>
        <v>2734.6163700000006</v>
      </c>
      <c r="Q13" s="7">
        <f t="shared" si="1"/>
        <v>1423.1452500000003</v>
      </c>
      <c r="R13" s="7">
        <f t="shared" si="1"/>
        <v>719.40122000000008</v>
      </c>
      <c r="S13" s="7">
        <f t="shared" si="2"/>
        <v>1507.6689454183431</v>
      </c>
      <c r="T13" s="7">
        <f t="shared" si="2"/>
        <v>561.38674711834267</v>
      </c>
      <c r="U13" s="7">
        <f t="shared" si="2"/>
        <v>946.28219830000023</v>
      </c>
      <c r="W13" s="7">
        <f t="shared" si="3"/>
        <v>7350.2893754183442</v>
      </c>
      <c r="Y13" s="2" t="s">
        <v>11</v>
      </c>
      <c r="Z13" s="2" t="s">
        <v>12</v>
      </c>
      <c r="AA13" s="2" t="s">
        <v>13</v>
      </c>
      <c r="AB13" s="2" t="s">
        <v>14</v>
      </c>
      <c r="AC13" s="2" t="s">
        <v>15</v>
      </c>
      <c r="AD13" s="2" t="s">
        <v>16</v>
      </c>
      <c r="AF13">
        <v>2007</v>
      </c>
      <c r="AG13" s="8">
        <f t="shared" si="4"/>
        <v>4987.9089999999997</v>
      </c>
      <c r="AH13" s="8">
        <f t="shared" si="4"/>
        <v>7976.3839999999982</v>
      </c>
      <c r="AI13" s="8">
        <f t="shared" si="4"/>
        <v>70412.400999999998</v>
      </c>
      <c r="AJ13" s="8">
        <f t="shared" si="4"/>
        <v>16836.155000000002</v>
      </c>
      <c r="AK13" s="8">
        <f t="shared" si="4"/>
        <v>20408.027999999998</v>
      </c>
      <c r="AL13" s="8">
        <f t="shared" si="5"/>
        <v>16564.973444234653</v>
      </c>
      <c r="AM13" s="8">
        <f t="shared" si="5"/>
        <v>20607.941579676841</v>
      </c>
      <c r="AN13" s="8">
        <f t="shared" si="6"/>
        <v>37172.925001151481</v>
      </c>
    </row>
    <row r="14" spans="1:40" x14ac:dyDescent="0.25">
      <c r="A14" s="4">
        <v>35431</v>
      </c>
      <c r="B14" s="5">
        <f t="shared" si="0"/>
        <v>1997</v>
      </c>
      <c r="C14" s="2">
        <v>155.4</v>
      </c>
      <c r="D14" s="2">
        <v>321</v>
      </c>
      <c r="E14" s="2">
        <v>1420.5</v>
      </c>
      <c r="F14" s="2">
        <v>596.9</v>
      </c>
      <c r="G14" s="2">
        <v>18.3</v>
      </c>
      <c r="H14" s="2">
        <v>2512.1</v>
      </c>
      <c r="I14" s="2">
        <v>1378.8286732729873</v>
      </c>
      <c r="J14" s="2">
        <v>521.721673272987</v>
      </c>
      <c r="K14" s="2">
        <v>857.10700000000008</v>
      </c>
      <c r="L14" s="2"/>
      <c r="M14" s="6">
        <v>1.0425</v>
      </c>
      <c r="N14" s="7">
        <f t="shared" si="1"/>
        <v>162.00450000000001</v>
      </c>
      <c r="O14" s="7">
        <f t="shared" si="1"/>
        <v>334.64249999999998</v>
      </c>
      <c r="P14" s="7">
        <f t="shared" si="1"/>
        <v>1480.8712499999999</v>
      </c>
      <c r="Q14" s="7">
        <f t="shared" si="1"/>
        <v>622.26824999999997</v>
      </c>
      <c r="R14" s="7">
        <f t="shared" si="1"/>
        <v>19.077750000000002</v>
      </c>
      <c r="S14" s="7">
        <f t="shared" si="2"/>
        <v>1437.4288918870893</v>
      </c>
      <c r="T14" s="7">
        <f t="shared" si="2"/>
        <v>543.89484438708894</v>
      </c>
      <c r="U14" s="7">
        <f t="shared" si="2"/>
        <v>893.53404750000004</v>
      </c>
      <c r="W14" s="7">
        <f t="shared" si="3"/>
        <v>4056.293141887089</v>
      </c>
      <c r="Y14" s="9">
        <f t="shared" ref="Y14:AD29" si="8">AVERAGE(N3:N14)/AVERAGE($W3:$W14)</f>
        <v>4.2257093449695741E-2</v>
      </c>
      <c r="Z14" s="9">
        <f t="shared" si="8"/>
        <v>8.4336932556812322E-2</v>
      </c>
      <c r="AA14" s="9">
        <f t="shared" si="8"/>
        <v>0.41382339501539617</v>
      </c>
      <c r="AB14" s="9">
        <f t="shared" si="8"/>
        <v>0.1554262874210264</v>
      </c>
      <c r="AC14" s="9">
        <f t="shared" si="8"/>
        <v>9.2478517040273031E-2</v>
      </c>
      <c r="AD14" s="9">
        <f t="shared" si="8"/>
        <v>0.2116777745167962</v>
      </c>
      <c r="AF14">
        <v>2008</v>
      </c>
      <c r="AG14" s="8">
        <f t="shared" si="4"/>
        <v>7758.1980000000003</v>
      </c>
      <c r="AH14" s="8">
        <f t="shared" si="4"/>
        <v>10117.618</v>
      </c>
      <c r="AI14" s="8">
        <f t="shared" si="4"/>
        <v>99660.718000000008</v>
      </c>
      <c r="AJ14" s="8">
        <f t="shared" si="4"/>
        <v>24938.829000000005</v>
      </c>
      <c r="AK14" s="8">
        <f t="shared" si="4"/>
        <v>30509.407000000003</v>
      </c>
      <c r="AL14" s="8">
        <f t="shared" si="5"/>
        <v>20964.946554659338</v>
      </c>
      <c r="AM14" s="8">
        <f t="shared" si="5"/>
        <v>26175.458886091874</v>
      </c>
      <c r="AN14" s="8">
        <f t="shared" si="6"/>
        <v>47140.40438297121</v>
      </c>
    </row>
    <row r="15" spans="1:40" x14ac:dyDescent="0.25">
      <c r="A15" s="4">
        <v>35462</v>
      </c>
      <c r="B15" s="5">
        <f t="shared" si="0"/>
        <v>1997</v>
      </c>
      <c r="C15" s="2">
        <v>241.6</v>
      </c>
      <c r="D15" s="2">
        <v>452.5</v>
      </c>
      <c r="E15" s="2">
        <v>2301.4</v>
      </c>
      <c r="F15" s="2">
        <v>820</v>
      </c>
      <c r="G15" s="2">
        <v>524.6</v>
      </c>
      <c r="H15" s="2">
        <v>4340.2</v>
      </c>
      <c r="I15" s="2">
        <v>1114.8836348616146</v>
      </c>
      <c r="J15" s="2">
        <v>473.84963486161462</v>
      </c>
      <c r="K15" s="2">
        <v>641.03399999999999</v>
      </c>
      <c r="L15" s="2"/>
      <c r="M15" s="6">
        <v>1.0488999999999999</v>
      </c>
      <c r="N15" s="7">
        <f t="shared" si="1"/>
        <v>253.41423999999998</v>
      </c>
      <c r="O15" s="7">
        <f t="shared" si="1"/>
        <v>474.62724999999995</v>
      </c>
      <c r="P15" s="7">
        <f t="shared" si="1"/>
        <v>2413.9384599999998</v>
      </c>
      <c r="Q15" s="7">
        <f t="shared" si="1"/>
        <v>860.09799999999996</v>
      </c>
      <c r="R15" s="7">
        <f t="shared" si="1"/>
        <v>550.25293999999997</v>
      </c>
      <c r="S15" s="7">
        <f t="shared" si="2"/>
        <v>1169.4014446063475</v>
      </c>
      <c r="T15" s="7">
        <f t="shared" si="2"/>
        <v>497.02088200634756</v>
      </c>
      <c r="U15" s="7">
        <f t="shared" si="2"/>
        <v>672.38056259999996</v>
      </c>
      <c r="W15" s="7">
        <f t="shared" si="3"/>
        <v>5721.7323346063476</v>
      </c>
      <c r="Y15" s="9">
        <f t="shared" si="8"/>
        <v>4.3345175541635417E-2</v>
      </c>
      <c r="Z15" s="9">
        <f t="shared" si="8"/>
        <v>8.3656331365515452E-2</v>
      </c>
      <c r="AA15" s="9">
        <f t="shared" si="8"/>
        <v>0.41256581990517804</v>
      </c>
      <c r="AB15" s="9">
        <f t="shared" si="8"/>
        <v>0.1554216469770488</v>
      </c>
      <c r="AC15" s="9">
        <f t="shared" si="8"/>
        <v>9.3020147574486081E-2</v>
      </c>
      <c r="AD15" s="9">
        <f t="shared" si="8"/>
        <v>0.21199087863613619</v>
      </c>
      <c r="AF15">
        <v>2009</v>
      </c>
      <c r="AG15" s="8">
        <f t="shared" si="4"/>
        <v>7669.549</v>
      </c>
      <c r="AH15" s="8">
        <f t="shared" si="4"/>
        <v>10064.986000000001</v>
      </c>
      <c r="AI15" s="8">
        <f t="shared" si="4"/>
        <v>71708.809000000008</v>
      </c>
      <c r="AJ15" s="8">
        <f t="shared" si="4"/>
        <v>21802.892999999996</v>
      </c>
      <c r="AK15" s="8">
        <f t="shared" si="4"/>
        <v>16476.107999999997</v>
      </c>
      <c r="AL15" s="8">
        <f t="shared" si="5"/>
        <v>19920.656200000001</v>
      </c>
      <c r="AM15" s="8">
        <f t="shared" si="5"/>
        <v>27053.05960010838</v>
      </c>
      <c r="AN15" s="8">
        <f t="shared" si="6"/>
        <v>46973.714605118592</v>
      </c>
    </row>
    <row r="16" spans="1:40" x14ac:dyDescent="0.25">
      <c r="A16" s="4">
        <v>35490</v>
      </c>
      <c r="B16" s="5">
        <f t="shared" si="0"/>
        <v>1997</v>
      </c>
      <c r="C16" s="2">
        <v>302.2</v>
      </c>
      <c r="D16" s="2">
        <v>521.20000000000005</v>
      </c>
      <c r="E16" s="2">
        <v>2417.3000000000002</v>
      </c>
      <c r="F16" s="2">
        <v>831.6</v>
      </c>
      <c r="G16" s="2">
        <v>655.29999999999995</v>
      </c>
      <c r="H16" s="2">
        <v>4727.5</v>
      </c>
      <c r="I16" s="2">
        <v>1080.4078912437076</v>
      </c>
      <c r="J16" s="2">
        <v>457.64689124370727</v>
      </c>
      <c r="K16" s="2">
        <v>622.76100000000008</v>
      </c>
      <c r="L16" s="2"/>
      <c r="M16" s="6">
        <v>1.0563</v>
      </c>
      <c r="N16" s="7">
        <f t="shared" si="1"/>
        <v>319.21386000000001</v>
      </c>
      <c r="O16" s="7">
        <f t="shared" si="1"/>
        <v>550.54356000000007</v>
      </c>
      <c r="P16" s="7">
        <f t="shared" si="1"/>
        <v>2553.39399</v>
      </c>
      <c r="Q16" s="7">
        <f t="shared" si="1"/>
        <v>878.41908000000001</v>
      </c>
      <c r="R16" s="7">
        <f t="shared" si="1"/>
        <v>692.19338999999991</v>
      </c>
      <c r="S16" s="7">
        <f t="shared" si="2"/>
        <v>1141.2348555207284</v>
      </c>
      <c r="T16" s="7">
        <f t="shared" si="2"/>
        <v>483.41241122072802</v>
      </c>
      <c r="U16" s="7">
        <f t="shared" si="2"/>
        <v>657.82244430000014</v>
      </c>
      <c r="W16" s="7">
        <f t="shared" si="3"/>
        <v>6134.9987355207286</v>
      </c>
      <c r="Y16" s="9">
        <f t="shared" si="8"/>
        <v>4.484460465158116E-2</v>
      </c>
      <c r="Z16" s="9">
        <f t="shared" si="8"/>
        <v>8.3388309053102405E-2</v>
      </c>
      <c r="AA16" s="9">
        <f t="shared" si="8"/>
        <v>0.41011610083397426</v>
      </c>
      <c r="AB16" s="9">
        <f t="shared" si="8"/>
        <v>0.15552963213626222</v>
      </c>
      <c r="AC16" s="9">
        <f t="shared" si="8"/>
        <v>9.4470753544698138E-2</v>
      </c>
      <c r="AD16" s="9">
        <f t="shared" si="8"/>
        <v>0.21165059978038184</v>
      </c>
      <c r="AF16">
        <v>2010</v>
      </c>
      <c r="AG16" s="8">
        <f t="shared" si="4"/>
        <v>11754.689999999999</v>
      </c>
      <c r="AH16" s="8">
        <f t="shared" si="4"/>
        <v>13311.568000000001</v>
      </c>
      <c r="AI16" s="8">
        <f t="shared" si="4"/>
        <v>100836.21300000002</v>
      </c>
      <c r="AJ16" s="8">
        <f t="shared" si="4"/>
        <v>29849.928</v>
      </c>
      <c r="AK16" s="8">
        <f t="shared" si="4"/>
        <v>26008.338000000003</v>
      </c>
      <c r="AL16" s="8">
        <f t="shared" si="5"/>
        <v>27994.844802579999</v>
      </c>
      <c r="AM16" s="8">
        <f t="shared" si="5"/>
        <v>34439.160280940006</v>
      </c>
      <c r="AN16" s="8">
        <f t="shared" si="6"/>
        <v>62434.005083520002</v>
      </c>
    </row>
    <row r="17" spans="1:43" x14ac:dyDescent="0.25">
      <c r="A17" s="4">
        <v>35521</v>
      </c>
      <c r="B17" s="5">
        <f t="shared" si="0"/>
        <v>1997</v>
      </c>
      <c r="C17" s="2">
        <v>360.8</v>
      </c>
      <c r="D17" s="2">
        <v>545.79999999999995</v>
      </c>
      <c r="E17" s="2">
        <v>2770.1</v>
      </c>
      <c r="F17" s="2">
        <v>1125.8</v>
      </c>
      <c r="G17" s="2">
        <v>732.2</v>
      </c>
      <c r="H17" s="2">
        <v>5534.6</v>
      </c>
      <c r="I17" s="2">
        <v>1300.4935127677099</v>
      </c>
      <c r="J17" s="2">
        <v>525.18551276771007</v>
      </c>
      <c r="K17" s="2">
        <v>775.30800000000011</v>
      </c>
      <c r="L17" s="2"/>
      <c r="M17" s="6">
        <v>1.0605</v>
      </c>
      <c r="N17" s="7">
        <f t="shared" si="1"/>
        <v>382.6284</v>
      </c>
      <c r="O17" s="7">
        <f t="shared" si="1"/>
        <v>578.82089999999994</v>
      </c>
      <c r="P17" s="7">
        <f t="shared" si="1"/>
        <v>2937.6910499999999</v>
      </c>
      <c r="Q17" s="7">
        <f t="shared" si="1"/>
        <v>1193.9108999999999</v>
      </c>
      <c r="R17" s="7">
        <f t="shared" si="1"/>
        <v>776.49810000000002</v>
      </c>
      <c r="S17" s="7">
        <f t="shared" si="2"/>
        <v>1379.1733702901563</v>
      </c>
      <c r="T17" s="7">
        <f t="shared" si="2"/>
        <v>556.95923629015647</v>
      </c>
      <c r="U17" s="7">
        <f t="shared" si="2"/>
        <v>822.21413400000006</v>
      </c>
      <c r="W17" s="7">
        <f t="shared" si="3"/>
        <v>7248.7227202901558</v>
      </c>
      <c r="Y17" s="9">
        <f t="shared" si="8"/>
        <v>4.5869198431368052E-2</v>
      </c>
      <c r="Z17" s="9">
        <f t="shared" si="8"/>
        <v>8.2864359596642387E-2</v>
      </c>
      <c r="AA17" s="9">
        <f t="shared" si="8"/>
        <v>0.40849705483815651</v>
      </c>
      <c r="AB17" s="9">
        <f t="shared" si="8"/>
        <v>0.15783768683215316</v>
      </c>
      <c r="AC17" s="9">
        <f t="shared" si="8"/>
        <v>9.3545552609321347E-2</v>
      </c>
      <c r="AD17" s="9">
        <f t="shared" si="8"/>
        <v>0.21138614769235861</v>
      </c>
      <c r="AF17">
        <v>2011</v>
      </c>
      <c r="AG17" s="8">
        <f t="shared" si="4"/>
        <v>15801.946</v>
      </c>
      <c r="AH17" s="8">
        <f t="shared" si="4"/>
        <v>16768.367999999999</v>
      </c>
      <c r="AI17" s="8">
        <f t="shared" si="4"/>
        <v>121050.454</v>
      </c>
      <c r="AJ17" s="8">
        <f t="shared" si="4"/>
        <v>35239.256000000001</v>
      </c>
      <c r="AK17" s="8">
        <f t="shared" si="4"/>
        <v>37383.385000000002</v>
      </c>
      <c r="AL17" s="8">
        <f t="shared" si="5"/>
        <v>34209.811911819997</v>
      </c>
      <c r="AM17" s="8">
        <f t="shared" si="5"/>
        <v>41930.941690209998</v>
      </c>
      <c r="AN17" s="8">
        <f t="shared" si="6"/>
        <v>76140.753602029989</v>
      </c>
    </row>
    <row r="18" spans="1:43" x14ac:dyDescent="0.25">
      <c r="A18" s="4">
        <v>35551</v>
      </c>
      <c r="B18" s="5">
        <f t="shared" si="0"/>
        <v>1997</v>
      </c>
      <c r="C18" s="2">
        <v>350.1</v>
      </c>
      <c r="D18" s="2">
        <v>537.79999999999995</v>
      </c>
      <c r="E18" s="2">
        <v>2570.8000000000002</v>
      </c>
      <c r="F18" s="2">
        <v>883.3</v>
      </c>
      <c r="G18" s="2">
        <v>379.6</v>
      </c>
      <c r="H18" s="2">
        <v>4721.5</v>
      </c>
      <c r="I18" s="2">
        <v>1312.4228982132233</v>
      </c>
      <c r="J18" s="2">
        <v>561.11389821322325</v>
      </c>
      <c r="K18" s="2">
        <v>751.30900000000008</v>
      </c>
      <c r="L18" s="2"/>
      <c r="M18" s="6">
        <v>1.0678999999999998</v>
      </c>
      <c r="N18" s="7">
        <f t="shared" si="1"/>
        <v>373.87178999999998</v>
      </c>
      <c r="O18" s="7">
        <f t="shared" si="1"/>
        <v>574.31661999999983</v>
      </c>
      <c r="P18" s="7">
        <f t="shared" si="1"/>
        <v>2745.3573199999996</v>
      </c>
      <c r="Q18" s="7">
        <f t="shared" si="1"/>
        <v>943.27606999999978</v>
      </c>
      <c r="R18" s="7">
        <f t="shared" si="1"/>
        <v>405.37483999999995</v>
      </c>
      <c r="S18" s="7">
        <f t="shared" si="2"/>
        <v>1401.5364130019011</v>
      </c>
      <c r="T18" s="7">
        <f t="shared" si="2"/>
        <v>599.21353190190098</v>
      </c>
      <c r="U18" s="7">
        <f t="shared" si="2"/>
        <v>802.32288110000002</v>
      </c>
      <c r="W18" s="7">
        <f t="shared" si="3"/>
        <v>6443.733053001899</v>
      </c>
      <c r="Y18" s="9">
        <f t="shared" si="8"/>
        <v>4.6741773538167289E-2</v>
      </c>
      <c r="Z18" s="9">
        <f t="shared" si="8"/>
        <v>8.3477912181068703E-2</v>
      </c>
      <c r="AA18" s="9">
        <f t="shared" si="8"/>
        <v>0.40857491238266286</v>
      </c>
      <c r="AB18" s="9">
        <f t="shared" si="8"/>
        <v>0.15749965941196184</v>
      </c>
      <c r="AC18" s="9">
        <f t="shared" si="8"/>
        <v>9.1447086232743766E-2</v>
      </c>
      <c r="AD18" s="9">
        <f t="shared" si="8"/>
        <v>0.21225865625339554</v>
      </c>
      <c r="AF18">
        <v>2012</v>
      </c>
      <c r="AG18" s="8">
        <f t="shared" si="4"/>
        <v>13737.685000000001</v>
      </c>
      <c r="AH18" s="8">
        <f t="shared" si="4"/>
        <v>18220.113000000001</v>
      </c>
      <c r="AI18" s="8">
        <f t="shared" si="4"/>
        <v>118873.59600000001</v>
      </c>
      <c r="AJ18" s="8">
        <f t="shared" si="4"/>
        <v>35566.095000000001</v>
      </c>
      <c r="AK18" s="8">
        <f t="shared" si="4"/>
        <v>36785.989000000001</v>
      </c>
      <c r="AL18" s="8">
        <f t="shared" si="5"/>
        <v>36663.07911156</v>
      </c>
      <c r="AM18" s="8">
        <f t="shared" si="5"/>
        <v>44242.085071699999</v>
      </c>
      <c r="AN18" s="8">
        <f t="shared" si="6"/>
        <v>80905.16418326</v>
      </c>
    </row>
    <row r="19" spans="1:43" x14ac:dyDescent="0.25">
      <c r="A19" s="4">
        <v>35582</v>
      </c>
      <c r="B19" s="5">
        <f t="shared" si="0"/>
        <v>1997</v>
      </c>
      <c r="C19" s="2">
        <v>376</v>
      </c>
      <c r="D19" s="2">
        <v>510.7</v>
      </c>
      <c r="E19" s="2">
        <v>2671.8</v>
      </c>
      <c r="F19" s="2">
        <v>1086.3</v>
      </c>
      <c r="G19" s="2">
        <v>563.20000000000005</v>
      </c>
      <c r="H19" s="2">
        <v>5208.1000000000004</v>
      </c>
      <c r="I19" s="2">
        <v>1617.92341328921</v>
      </c>
      <c r="J19" s="2">
        <v>529.47941328921002</v>
      </c>
      <c r="K19" s="2">
        <v>1088.4439999999997</v>
      </c>
      <c r="L19" s="2"/>
      <c r="M19" s="6">
        <v>1.0742</v>
      </c>
      <c r="N19" s="7">
        <f t="shared" si="1"/>
        <v>403.89920000000001</v>
      </c>
      <c r="O19" s="7">
        <f t="shared" si="1"/>
        <v>548.59393999999998</v>
      </c>
      <c r="P19" s="7">
        <f t="shared" si="1"/>
        <v>2870.0475600000004</v>
      </c>
      <c r="Q19" s="7">
        <f t="shared" si="1"/>
        <v>1166.90346</v>
      </c>
      <c r="R19" s="7">
        <f t="shared" si="1"/>
        <v>604.98944000000006</v>
      </c>
      <c r="S19" s="7">
        <f t="shared" si="2"/>
        <v>1737.9733305552695</v>
      </c>
      <c r="T19" s="7">
        <f t="shared" si="2"/>
        <v>568.76678575526944</v>
      </c>
      <c r="U19" s="7">
        <f t="shared" si="2"/>
        <v>1169.2065447999998</v>
      </c>
      <c r="W19" s="7">
        <f t="shared" si="3"/>
        <v>7332.4069305552712</v>
      </c>
      <c r="Y19" s="9">
        <f t="shared" si="8"/>
        <v>4.8171942686976416E-2</v>
      </c>
      <c r="Z19" s="9">
        <f t="shared" si="8"/>
        <v>8.2873188048443833E-2</v>
      </c>
      <c r="AA19" s="9">
        <f t="shared" si="8"/>
        <v>0.40630719868507204</v>
      </c>
      <c r="AB19" s="9">
        <f t="shared" si="8"/>
        <v>0.1564202141889309</v>
      </c>
      <c r="AC19" s="9">
        <f t="shared" si="8"/>
        <v>9.0971463259539281E-2</v>
      </c>
      <c r="AD19" s="9">
        <f t="shared" si="8"/>
        <v>0.2152559931310376</v>
      </c>
      <c r="AF19">
        <v>2013</v>
      </c>
      <c r="AG19" s="10">
        <f t="shared" ref="AG19:AK27" si="9">SUMIF($B$2:$B$218,$AF19,C$2:C$218)</f>
        <v>13233.041999999999</v>
      </c>
      <c r="AH19" s="10">
        <f t="shared" si="9"/>
        <v>19856.901000000002</v>
      </c>
      <c r="AI19" s="10">
        <f t="shared" si="9"/>
        <v>126518.82199999999</v>
      </c>
      <c r="AJ19" s="10">
        <f t="shared" si="9"/>
        <v>37248.299000000006</v>
      </c>
      <c r="AK19" s="10">
        <f t="shared" si="9"/>
        <v>42763.842000000004</v>
      </c>
      <c r="AL19" s="10">
        <f t="shared" si="5"/>
        <v>38233.188304249998</v>
      </c>
      <c r="AM19" s="10">
        <f t="shared" si="5"/>
        <v>48408.197490589999</v>
      </c>
      <c r="AN19" s="10">
        <f t="shared" si="6"/>
        <v>86641.385794839996</v>
      </c>
      <c r="AO19" s="11">
        <f>SUM(AG19:AM19)</f>
        <v>326262.29179483996</v>
      </c>
    </row>
    <row r="20" spans="1:43" x14ac:dyDescent="0.25">
      <c r="A20" s="4">
        <v>35612</v>
      </c>
      <c r="B20" s="5">
        <f t="shared" si="0"/>
        <v>1997</v>
      </c>
      <c r="C20" s="2">
        <v>430.5</v>
      </c>
      <c r="D20" s="2">
        <v>558.6</v>
      </c>
      <c r="E20" s="2">
        <v>3078.5</v>
      </c>
      <c r="F20" s="2">
        <v>1324</v>
      </c>
      <c r="G20" s="2">
        <v>391.3</v>
      </c>
      <c r="H20" s="2">
        <v>5782.9</v>
      </c>
      <c r="I20" s="2">
        <v>1836.2701085121375</v>
      </c>
      <c r="J20" s="2">
        <v>867.38310851213737</v>
      </c>
      <c r="K20" s="2">
        <v>968.88700000000017</v>
      </c>
      <c r="L20" s="2"/>
      <c r="M20" s="6">
        <v>1.0803</v>
      </c>
      <c r="N20" s="7">
        <f t="shared" si="1"/>
        <v>465.06915000000004</v>
      </c>
      <c r="O20" s="7">
        <f t="shared" si="1"/>
        <v>603.45558000000005</v>
      </c>
      <c r="P20" s="7">
        <f t="shared" si="1"/>
        <v>3325.7035500000002</v>
      </c>
      <c r="Q20" s="7">
        <f t="shared" si="1"/>
        <v>1430.3172</v>
      </c>
      <c r="R20" s="7">
        <f t="shared" si="1"/>
        <v>422.72139000000004</v>
      </c>
      <c r="S20" s="7">
        <f t="shared" si="2"/>
        <v>1983.7225982256623</v>
      </c>
      <c r="T20" s="7">
        <f t="shared" si="2"/>
        <v>937.03397212566199</v>
      </c>
      <c r="U20" s="7">
        <f t="shared" si="2"/>
        <v>1046.6886261000002</v>
      </c>
      <c r="W20" s="7">
        <f t="shared" si="3"/>
        <v>8230.9894682256636</v>
      </c>
      <c r="Y20" s="9">
        <f t="shared" si="8"/>
        <v>4.9484713325845323E-2</v>
      </c>
      <c r="Z20" s="9">
        <f t="shared" si="8"/>
        <v>8.2437542401060465E-2</v>
      </c>
      <c r="AA20" s="9">
        <f t="shared" si="8"/>
        <v>0.4060273560592127</v>
      </c>
      <c r="AB20" s="9">
        <f t="shared" si="8"/>
        <v>0.15939610661625725</v>
      </c>
      <c r="AC20" s="9">
        <f t="shared" si="8"/>
        <v>8.6659791888719653E-2</v>
      </c>
      <c r="AD20" s="9">
        <f t="shared" si="8"/>
        <v>0.21599448970890478</v>
      </c>
      <c r="AG20" s="11">
        <f>SUM(AG2:AG19)</f>
        <v>99913.018999999986</v>
      </c>
      <c r="AH20" s="11">
        <f t="shared" ref="AH20:AN20" si="10">SUM(AH2:AH19)</f>
        <v>148360.93799999999</v>
      </c>
      <c r="AI20" s="11">
        <f t="shared" si="10"/>
        <v>1088529.4129999999</v>
      </c>
      <c r="AJ20" s="11">
        <f t="shared" si="10"/>
        <v>313760.755</v>
      </c>
      <c r="AK20" s="11">
        <f t="shared" si="10"/>
        <v>296573.397</v>
      </c>
      <c r="AL20" s="11">
        <f t="shared" si="10"/>
        <v>279872.45589737524</v>
      </c>
      <c r="AM20" s="11">
        <f t="shared" si="10"/>
        <v>355317.08833887079</v>
      </c>
      <c r="AN20" s="11">
        <f t="shared" si="10"/>
        <v>635189.55096071633</v>
      </c>
      <c r="AO20" s="11">
        <f>SUM(AG20:AN20)</f>
        <v>3217516.6171969618</v>
      </c>
      <c r="AQ20">
        <f>(AI20+AK20)/AO20</f>
        <v>0.43048816052632383</v>
      </c>
    </row>
    <row r="21" spans="1:43" x14ac:dyDescent="0.25">
      <c r="A21" s="4">
        <v>35643</v>
      </c>
      <c r="B21" s="5">
        <f t="shared" si="0"/>
        <v>1997</v>
      </c>
      <c r="C21" s="2">
        <v>408</v>
      </c>
      <c r="D21" s="2">
        <v>481.5</v>
      </c>
      <c r="E21" s="2">
        <v>2842.2</v>
      </c>
      <c r="F21" s="2">
        <v>1077.0999999999999</v>
      </c>
      <c r="G21" s="2">
        <v>560.70000000000005</v>
      </c>
      <c r="H21" s="2">
        <v>5369.6</v>
      </c>
      <c r="I21" s="2">
        <v>1382.5449526538264</v>
      </c>
      <c r="J21" s="2">
        <v>543.21995265382634</v>
      </c>
      <c r="K21" s="2">
        <v>839.32500000000005</v>
      </c>
      <c r="L21" s="2"/>
      <c r="M21" s="6">
        <v>1.0874999999999999</v>
      </c>
      <c r="N21" s="7">
        <f t="shared" si="1"/>
        <v>443.7</v>
      </c>
      <c r="O21" s="7">
        <f t="shared" si="1"/>
        <v>523.63124999999991</v>
      </c>
      <c r="P21" s="7">
        <f t="shared" si="1"/>
        <v>3090.8924999999995</v>
      </c>
      <c r="Q21" s="7">
        <f t="shared" si="1"/>
        <v>1171.3462499999998</v>
      </c>
      <c r="R21" s="7">
        <f t="shared" si="1"/>
        <v>609.76125000000002</v>
      </c>
      <c r="S21" s="7">
        <f t="shared" si="2"/>
        <v>1503.5176360110361</v>
      </c>
      <c r="T21" s="7">
        <f t="shared" si="2"/>
        <v>590.75169851103612</v>
      </c>
      <c r="U21" s="7">
        <f t="shared" si="2"/>
        <v>912.76593749999995</v>
      </c>
      <c r="W21" s="7">
        <f t="shared" si="3"/>
        <v>7342.8488860110356</v>
      </c>
      <c r="Y21" s="9">
        <f t="shared" si="8"/>
        <v>5.0402337171989421E-2</v>
      </c>
      <c r="Z21" s="9">
        <f t="shared" si="8"/>
        <v>8.1599747378004878E-2</v>
      </c>
      <c r="AA21" s="9">
        <f t="shared" si="8"/>
        <v>0.40479949488064815</v>
      </c>
      <c r="AB21" s="9">
        <f t="shared" si="8"/>
        <v>0.16012493873792924</v>
      </c>
      <c r="AC21" s="9">
        <f t="shared" si="8"/>
        <v>8.7040340479766373E-2</v>
      </c>
      <c r="AD21" s="9">
        <f t="shared" si="8"/>
        <v>0.21603314135166185</v>
      </c>
    </row>
    <row r="22" spans="1:43" x14ac:dyDescent="0.25">
      <c r="A22" s="4">
        <v>35674</v>
      </c>
      <c r="B22" s="5">
        <f t="shared" si="0"/>
        <v>1997</v>
      </c>
      <c r="C22" s="2">
        <v>328.2</v>
      </c>
      <c r="D22" s="2">
        <v>510.1</v>
      </c>
      <c r="E22" s="2">
        <v>2927.2</v>
      </c>
      <c r="F22" s="2">
        <v>1100.5999999999999</v>
      </c>
      <c r="G22" s="2">
        <v>569.4</v>
      </c>
      <c r="H22" s="2">
        <v>5435.5</v>
      </c>
      <c r="I22" s="2">
        <v>1495.4373848117539</v>
      </c>
      <c r="J22" s="2">
        <v>613.38738481175369</v>
      </c>
      <c r="K22" s="2">
        <v>882.05000000000018</v>
      </c>
      <c r="L22" s="2"/>
      <c r="M22" s="6">
        <v>1.0931999999999999</v>
      </c>
      <c r="N22" s="7">
        <f t="shared" si="1"/>
        <v>358.78823999999997</v>
      </c>
      <c r="O22" s="7">
        <f t="shared" si="1"/>
        <v>557.64131999999995</v>
      </c>
      <c r="P22" s="7">
        <f t="shared" si="1"/>
        <v>3200.0150399999998</v>
      </c>
      <c r="Q22" s="7">
        <f t="shared" si="1"/>
        <v>1203.1759199999999</v>
      </c>
      <c r="R22" s="7">
        <f t="shared" si="1"/>
        <v>622.46807999999999</v>
      </c>
      <c r="S22" s="7">
        <f t="shared" si="2"/>
        <v>1634.8121490762092</v>
      </c>
      <c r="T22" s="7">
        <f t="shared" si="2"/>
        <v>670.55508907620913</v>
      </c>
      <c r="U22" s="7">
        <f t="shared" si="2"/>
        <v>964.25706000000014</v>
      </c>
      <c r="W22" s="7">
        <f t="shared" si="3"/>
        <v>7576.9007490762087</v>
      </c>
      <c r="Y22" s="9">
        <f t="shared" si="8"/>
        <v>5.0429850974895822E-2</v>
      </c>
      <c r="Z22" s="9">
        <f t="shared" si="8"/>
        <v>8.1268568571542354E-2</v>
      </c>
      <c r="AA22" s="9">
        <f t="shared" si="8"/>
        <v>0.40525551055222175</v>
      </c>
      <c r="AB22" s="9">
        <f t="shared" si="8"/>
        <v>0.1613937648797942</v>
      </c>
      <c r="AC22" s="9">
        <f t="shared" si="8"/>
        <v>8.4087235565910232E-2</v>
      </c>
      <c r="AD22" s="9">
        <f t="shared" si="8"/>
        <v>0.21756506945563561</v>
      </c>
    </row>
    <row r="23" spans="1:43" x14ac:dyDescent="0.25">
      <c r="A23" s="4">
        <v>35704</v>
      </c>
      <c r="B23" s="5">
        <f t="shared" si="0"/>
        <v>1997</v>
      </c>
      <c r="C23" s="2">
        <v>325</v>
      </c>
      <c r="D23" s="2">
        <v>548.5</v>
      </c>
      <c r="E23" s="2">
        <v>2976</v>
      </c>
      <c r="F23" s="2">
        <v>1240.8</v>
      </c>
      <c r="G23" s="2">
        <v>556.29999999999995</v>
      </c>
      <c r="H23" s="2">
        <v>5646.6</v>
      </c>
      <c r="I23" s="2">
        <v>1649.316552880641</v>
      </c>
      <c r="J23" s="2">
        <v>642.96555288064087</v>
      </c>
      <c r="K23" s="2">
        <v>1006.3509999999999</v>
      </c>
      <c r="L23" s="2"/>
      <c r="M23" s="6">
        <v>1.0996999999999999</v>
      </c>
      <c r="N23" s="7">
        <f t="shared" si="1"/>
        <v>357.40249999999997</v>
      </c>
      <c r="O23" s="7">
        <f t="shared" si="1"/>
        <v>603.18544999999995</v>
      </c>
      <c r="P23" s="7">
        <f t="shared" si="1"/>
        <v>3272.7071999999998</v>
      </c>
      <c r="Q23" s="7">
        <f t="shared" si="1"/>
        <v>1364.5077599999997</v>
      </c>
      <c r="R23" s="7">
        <f t="shared" si="1"/>
        <v>611.76310999999987</v>
      </c>
      <c r="S23" s="7">
        <f t="shared" si="2"/>
        <v>1813.7534132028406</v>
      </c>
      <c r="T23" s="7">
        <f t="shared" si="2"/>
        <v>707.06921850284073</v>
      </c>
      <c r="U23" s="7">
        <f t="shared" si="2"/>
        <v>1106.6841946999998</v>
      </c>
      <c r="W23" s="7">
        <f t="shared" si="3"/>
        <v>8023.3194332028397</v>
      </c>
      <c r="Y23" s="9">
        <f t="shared" si="8"/>
        <v>5.0819720945969558E-2</v>
      </c>
      <c r="Z23" s="9">
        <f t="shared" si="8"/>
        <v>7.9867170733201973E-2</v>
      </c>
      <c r="AA23" s="9">
        <f t="shared" si="8"/>
        <v>0.40434388817018019</v>
      </c>
      <c r="AB23" s="9">
        <f t="shared" si="8"/>
        <v>0.16304177449256546</v>
      </c>
      <c r="AC23" s="9">
        <f t="shared" si="8"/>
        <v>8.1669912592422317E-2</v>
      </c>
      <c r="AD23" s="9">
        <f t="shared" si="8"/>
        <v>0.22025753306566057</v>
      </c>
    </row>
    <row r="24" spans="1:43" x14ac:dyDescent="0.25">
      <c r="A24" s="4">
        <v>35735</v>
      </c>
      <c r="B24" s="5">
        <f t="shared" si="0"/>
        <v>1997</v>
      </c>
      <c r="C24" s="2">
        <v>292.89999999999998</v>
      </c>
      <c r="D24" s="2">
        <v>547.1</v>
      </c>
      <c r="E24" s="2">
        <v>2612.8000000000002</v>
      </c>
      <c r="F24" s="2">
        <v>1128.9000000000001</v>
      </c>
      <c r="G24" s="2">
        <v>680.8</v>
      </c>
      <c r="H24" s="2">
        <v>5262.5</v>
      </c>
      <c r="I24" s="2">
        <v>1324.4608783644474</v>
      </c>
      <c r="J24" s="2">
        <v>481.51587836444753</v>
      </c>
      <c r="K24" s="2">
        <v>842.94500000000005</v>
      </c>
      <c r="L24" s="2"/>
      <c r="M24" s="6">
        <v>1.1069</v>
      </c>
      <c r="N24" s="7">
        <f t="shared" si="1"/>
        <v>324.21100999999999</v>
      </c>
      <c r="O24" s="7">
        <f t="shared" si="1"/>
        <v>605.58499000000006</v>
      </c>
      <c r="P24" s="7">
        <f t="shared" si="1"/>
        <v>2892.1083200000003</v>
      </c>
      <c r="Q24" s="7">
        <f t="shared" si="1"/>
        <v>1249.5794100000001</v>
      </c>
      <c r="R24" s="7">
        <f t="shared" si="1"/>
        <v>753.57751999999994</v>
      </c>
      <c r="S24" s="7">
        <f t="shared" si="2"/>
        <v>1466.0457462616068</v>
      </c>
      <c r="T24" s="7">
        <f t="shared" si="2"/>
        <v>532.98992576160697</v>
      </c>
      <c r="U24" s="7">
        <f t="shared" si="2"/>
        <v>933.0558205000001</v>
      </c>
      <c r="W24" s="7">
        <f t="shared" si="3"/>
        <v>7291.1069962616075</v>
      </c>
      <c r="Y24" s="9">
        <f t="shared" si="8"/>
        <v>5.0603686542391918E-2</v>
      </c>
      <c r="Z24" s="9">
        <f t="shared" si="8"/>
        <v>7.9478115626842052E-2</v>
      </c>
      <c r="AA24" s="9">
        <f t="shared" si="8"/>
        <v>0.4050270583786405</v>
      </c>
      <c r="AB24" s="9">
        <f t="shared" si="8"/>
        <v>0.16321936072040782</v>
      </c>
      <c r="AC24" s="9">
        <f t="shared" si="8"/>
        <v>8.2027853865191458E-2</v>
      </c>
      <c r="AD24" s="9">
        <f t="shared" si="8"/>
        <v>0.21964392486652637</v>
      </c>
    </row>
    <row r="25" spans="1:43" x14ac:dyDescent="0.25">
      <c r="A25" s="4">
        <v>35765</v>
      </c>
      <c r="B25" s="5">
        <f t="shared" si="0"/>
        <v>1997</v>
      </c>
      <c r="C25" s="2">
        <v>324.7</v>
      </c>
      <c r="D25" s="2">
        <v>493.4</v>
      </c>
      <c r="E25" s="2">
        <v>2315.6999999999998</v>
      </c>
      <c r="F25" s="2">
        <v>1591.1</v>
      </c>
      <c r="G25" s="2">
        <v>574.1</v>
      </c>
      <c r="H25" s="2">
        <v>5299.1</v>
      </c>
      <c r="I25" s="2">
        <v>2028.8662301271422</v>
      </c>
      <c r="J25" s="2">
        <v>713.19523012714205</v>
      </c>
      <c r="K25" s="2">
        <v>1315.6709999999998</v>
      </c>
      <c r="L25" s="2"/>
      <c r="M25" s="6">
        <v>1.1132</v>
      </c>
      <c r="N25" s="7">
        <f t="shared" si="1"/>
        <v>361.45603999999997</v>
      </c>
      <c r="O25" s="7">
        <f t="shared" si="1"/>
        <v>549.25288</v>
      </c>
      <c r="P25" s="7">
        <f t="shared" si="1"/>
        <v>2577.8372399999998</v>
      </c>
      <c r="Q25" s="7">
        <f t="shared" si="1"/>
        <v>1771.2125199999998</v>
      </c>
      <c r="R25" s="7">
        <f t="shared" si="1"/>
        <v>639.08812</v>
      </c>
      <c r="S25" s="7">
        <f t="shared" si="2"/>
        <v>2258.5338873775345</v>
      </c>
      <c r="T25" s="7">
        <f t="shared" si="2"/>
        <v>793.92893017753454</v>
      </c>
      <c r="U25" s="7">
        <f t="shared" si="2"/>
        <v>1464.6049571999997</v>
      </c>
      <c r="W25" s="7">
        <f t="shared" si="3"/>
        <v>8157.3806873775347</v>
      </c>
      <c r="Y25" s="9">
        <f t="shared" si="8"/>
        <v>5.0330745930363879E-2</v>
      </c>
      <c r="Z25" s="9">
        <f t="shared" si="8"/>
        <v>7.7839427057690827E-2</v>
      </c>
      <c r="AA25" s="9">
        <f t="shared" si="8"/>
        <v>0.39923875724407731</v>
      </c>
      <c r="AB25" s="9">
        <f t="shared" si="8"/>
        <v>0.16580831740600663</v>
      </c>
      <c r="AC25" s="9">
        <f t="shared" si="8"/>
        <v>8.0274427480304736E-2</v>
      </c>
      <c r="AD25" s="9">
        <f t="shared" si="8"/>
        <v>0.22650832488155656</v>
      </c>
    </row>
    <row r="26" spans="1:43" x14ac:dyDescent="0.25">
      <c r="A26" s="4">
        <v>35796</v>
      </c>
      <c r="B26" s="5">
        <f t="shared" si="0"/>
        <v>1998</v>
      </c>
      <c r="C26" s="2">
        <v>270.8</v>
      </c>
      <c r="D26" s="2">
        <v>401.6</v>
      </c>
      <c r="E26" s="2">
        <v>2474.6</v>
      </c>
      <c r="F26" s="2">
        <v>1014.5</v>
      </c>
      <c r="G26" s="2">
        <v>479.2</v>
      </c>
      <c r="H26" s="2">
        <v>4640.6000000000004</v>
      </c>
      <c r="I26" s="2">
        <v>1453.7488529596815</v>
      </c>
      <c r="J26" s="2">
        <v>527.64985295968165</v>
      </c>
      <c r="K26" s="2">
        <v>926.09899999999982</v>
      </c>
      <c r="L26" s="2"/>
      <c r="M26" s="6">
        <v>1.1194999999999999</v>
      </c>
      <c r="N26" s="7">
        <f t="shared" si="1"/>
        <v>303.16059999999999</v>
      </c>
      <c r="O26" s="7">
        <f t="shared" si="1"/>
        <v>449.59120000000001</v>
      </c>
      <c r="P26" s="7">
        <f t="shared" si="1"/>
        <v>2770.3146999999999</v>
      </c>
      <c r="Q26" s="7">
        <f t="shared" si="1"/>
        <v>1135.7327499999999</v>
      </c>
      <c r="R26" s="7">
        <f t="shared" si="1"/>
        <v>536.46439999999996</v>
      </c>
      <c r="S26" s="7">
        <f t="shared" si="2"/>
        <v>1627.4718408883634</v>
      </c>
      <c r="T26" s="7">
        <f t="shared" si="2"/>
        <v>590.7040103883636</v>
      </c>
      <c r="U26" s="7">
        <f t="shared" si="2"/>
        <v>1036.7678304999997</v>
      </c>
      <c r="W26" s="7">
        <f t="shared" si="3"/>
        <v>6822.7354908883635</v>
      </c>
      <c r="Y26" s="9">
        <f t="shared" si="8"/>
        <v>5.035297531131433E-2</v>
      </c>
      <c r="Z26" s="9">
        <f t="shared" si="8"/>
        <v>7.6676526317100341E-2</v>
      </c>
      <c r="AA26" s="9">
        <f t="shared" si="8"/>
        <v>0.40138145548906878</v>
      </c>
      <c r="AB26" s="9">
        <f t="shared" si="8"/>
        <v>0.16644271253039503</v>
      </c>
      <c r="AC26" s="9">
        <f t="shared" si="8"/>
        <v>8.3695286542068259E-2</v>
      </c>
      <c r="AD26" s="9">
        <f t="shared" si="8"/>
        <v>0.22145104381005329</v>
      </c>
    </row>
    <row r="27" spans="1:43" x14ac:dyDescent="0.25">
      <c r="A27" s="4">
        <v>35827</v>
      </c>
      <c r="B27" s="5">
        <f t="shared" si="0"/>
        <v>1998</v>
      </c>
      <c r="C27" s="2">
        <v>239.1</v>
      </c>
      <c r="D27" s="2">
        <v>394.4</v>
      </c>
      <c r="E27" s="2">
        <v>2137.6999999999998</v>
      </c>
      <c r="F27" s="2">
        <v>809.7</v>
      </c>
      <c r="G27" s="2">
        <v>355.1</v>
      </c>
      <c r="H27" s="2">
        <v>3936</v>
      </c>
      <c r="I27" s="2">
        <v>1264.9638442831106</v>
      </c>
      <c r="J27" s="2">
        <v>518.5828442831106</v>
      </c>
      <c r="K27" s="2">
        <v>746.38099999999997</v>
      </c>
      <c r="L27" s="2"/>
      <c r="M27" s="6">
        <v>1.1267</v>
      </c>
      <c r="N27" s="7">
        <f t="shared" si="1"/>
        <v>269.39397000000002</v>
      </c>
      <c r="O27" s="7">
        <f t="shared" si="1"/>
        <v>444.37047999999999</v>
      </c>
      <c r="P27" s="7">
        <f t="shared" si="1"/>
        <v>2408.5465899999999</v>
      </c>
      <c r="Q27" s="7">
        <f t="shared" si="1"/>
        <v>912.28899000000013</v>
      </c>
      <c r="R27" s="7">
        <f t="shared" si="1"/>
        <v>400.09117000000003</v>
      </c>
      <c r="S27" s="7">
        <f t="shared" si="2"/>
        <v>1425.2347633537806</v>
      </c>
      <c r="T27" s="7">
        <f t="shared" si="2"/>
        <v>584.2872906537807</v>
      </c>
      <c r="U27" s="7">
        <f t="shared" si="2"/>
        <v>840.94747270000005</v>
      </c>
      <c r="W27" s="7">
        <f t="shared" si="3"/>
        <v>5859.9259633537804</v>
      </c>
      <c r="Y27" s="9">
        <f t="shared" si="8"/>
        <v>5.0457309578504111E-2</v>
      </c>
      <c r="Z27" s="9">
        <f t="shared" si="8"/>
        <v>7.620404676171183E-2</v>
      </c>
      <c r="AA27" s="9">
        <f t="shared" si="8"/>
        <v>0.40067758477607734</v>
      </c>
      <c r="AB27" s="9">
        <f t="shared" si="8"/>
        <v>0.16678030166177535</v>
      </c>
      <c r="AC27" s="9">
        <f t="shared" si="8"/>
        <v>8.1824844211842232E-2</v>
      </c>
      <c r="AD27" s="9">
        <f t="shared" si="8"/>
        <v>0.22405591301008904</v>
      </c>
    </row>
    <row r="28" spans="1:43" x14ac:dyDescent="0.25">
      <c r="A28" s="4">
        <v>35855</v>
      </c>
      <c r="B28" s="5">
        <f t="shared" si="0"/>
        <v>1998</v>
      </c>
      <c r="C28" s="2">
        <v>342.5</v>
      </c>
      <c r="D28" s="2">
        <v>575.29999999999995</v>
      </c>
      <c r="E28" s="2">
        <v>2721.1</v>
      </c>
      <c r="F28" s="2">
        <v>1031.5</v>
      </c>
      <c r="G28" s="2">
        <v>497.4</v>
      </c>
      <c r="H28" s="2">
        <v>5167.8999999999996</v>
      </c>
      <c r="I28" s="2">
        <v>1533.2174789491387</v>
      </c>
      <c r="J28" s="2">
        <v>558.24747894913855</v>
      </c>
      <c r="K28" s="2">
        <v>974.97000000000014</v>
      </c>
      <c r="L28" s="2"/>
      <c r="M28" s="6">
        <v>1.1333</v>
      </c>
      <c r="N28" s="7">
        <f t="shared" si="1"/>
        <v>388.15524999999997</v>
      </c>
      <c r="O28" s="7">
        <f t="shared" si="1"/>
        <v>651.98748999999998</v>
      </c>
      <c r="P28" s="7">
        <f t="shared" si="1"/>
        <v>3083.8226299999997</v>
      </c>
      <c r="Q28" s="7">
        <f t="shared" si="1"/>
        <v>1168.9989499999999</v>
      </c>
      <c r="R28" s="7">
        <f t="shared" si="1"/>
        <v>563.70341999999994</v>
      </c>
      <c r="S28" s="7">
        <f t="shared" si="2"/>
        <v>1737.5953688930588</v>
      </c>
      <c r="T28" s="7">
        <f t="shared" si="2"/>
        <v>632.66186789305868</v>
      </c>
      <c r="U28" s="7">
        <f t="shared" si="2"/>
        <v>1104.9335010000002</v>
      </c>
      <c r="W28" s="7">
        <f t="shared" si="3"/>
        <v>7594.2631088930584</v>
      </c>
      <c r="Y28" s="9">
        <f t="shared" si="8"/>
        <v>5.0403977763997791E-2</v>
      </c>
      <c r="Z28" s="9">
        <f t="shared" si="8"/>
        <v>7.6093065874406132E-2</v>
      </c>
      <c r="AA28" s="9">
        <f t="shared" si="8"/>
        <v>0.40006039630821666</v>
      </c>
      <c r="AB28" s="9">
        <f t="shared" si="8"/>
        <v>0.1673171646180534</v>
      </c>
      <c r="AC28" s="9">
        <f t="shared" si="8"/>
        <v>7.9005442117070043E-2</v>
      </c>
      <c r="AD28" s="9">
        <f t="shared" si="8"/>
        <v>0.22711995331825596</v>
      </c>
    </row>
    <row r="29" spans="1:43" x14ac:dyDescent="0.25">
      <c r="A29" s="4">
        <v>35886</v>
      </c>
      <c r="B29" s="5">
        <f t="shared" si="0"/>
        <v>1998</v>
      </c>
      <c r="C29" s="2">
        <v>333.1</v>
      </c>
      <c r="D29" s="2">
        <v>503.7</v>
      </c>
      <c r="E29" s="2">
        <v>2421.1</v>
      </c>
      <c r="F29" s="2">
        <v>954.2</v>
      </c>
      <c r="G29" s="2">
        <v>417.5</v>
      </c>
      <c r="H29" s="2">
        <v>4629.5</v>
      </c>
      <c r="I29" s="2">
        <v>1347.6019419972122</v>
      </c>
      <c r="J29" s="2">
        <v>520.04194199721223</v>
      </c>
      <c r="K29" s="2">
        <v>827.56</v>
      </c>
      <c r="L29" s="2"/>
      <c r="M29" s="6">
        <v>1.1408</v>
      </c>
      <c r="N29" s="7">
        <f t="shared" si="1"/>
        <v>380.00048000000004</v>
      </c>
      <c r="O29" s="7">
        <f t="shared" si="1"/>
        <v>574.62095999999997</v>
      </c>
      <c r="P29" s="7">
        <f t="shared" si="1"/>
        <v>2761.9908799999998</v>
      </c>
      <c r="Q29" s="7">
        <f t="shared" si="1"/>
        <v>1088.5513600000002</v>
      </c>
      <c r="R29" s="7">
        <f t="shared" si="1"/>
        <v>476.28399999999999</v>
      </c>
      <c r="S29" s="7">
        <f t="shared" si="2"/>
        <v>1537.3442954304196</v>
      </c>
      <c r="T29" s="7">
        <f t="shared" si="2"/>
        <v>593.26384743041979</v>
      </c>
      <c r="U29" s="7">
        <f t="shared" si="2"/>
        <v>944.08044799999993</v>
      </c>
      <c r="W29" s="7">
        <f t="shared" si="3"/>
        <v>6818.7919754304185</v>
      </c>
      <c r="Y29" s="9">
        <f t="shared" si="8"/>
        <v>5.0621617968481032E-2</v>
      </c>
      <c r="Z29" s="9">
        <f t="shared" si="8"/>
        <v>7.641897024767258E-2</v>
      </c>
      <c r="AA29" s="9">
        <f t="shared" si="8"/>
        <v>0.40001808610653172</v>
      </c>
      <c r="AB29" s="9">
        <f t="shared" si="8"/>
        <v>0.16693514307449939</v>
      </c>
      <c r="AC29" s="9">
        <f t="shared" si="8"/>
        <v>7.5962421957176049E-2</v>
      </c>
      <c r="AD29" s="9">
        <f t="shared" si="8"/>
        <v>0.23004376064563919</v>
      </c>
    </row>
    <row r="30" spans="1:43" x14ac:dyDescent="0.25">
      <c r="A30" s="4">
        <v>35916</v>
      </c>
      <c r="B30" s="5">
        <f t="shared" si="0"/>
        <v>1998</v>
      </c>
      <c r="C30" s="2">
        <v>337.1</v>
      </c>
      <c r="D30" s="2">
        <v>508.9</v>
      </c>
      <c r="E30" s="2">
        <v>2608.8000000000002</v>
      </c>
      <c r="F30" s="2">
        <v>892.2</v>
      </c>
      <c r="G30" s="2">
        <v>386.7</v>
      </c>
      <c r="H30" s="2">
        <v>4733.8</v>
      </c>
      <c r="I30" s="2">
        <v>1347.8195139405498</v>
      </c>
      <c r="J30" s="2">
        <v>533.35151394054969</v>
      </c>
      <c r="K30" s="2">
        <v>814.46799999999985</v>
      </c>
      <c r="L30" s="2"/>
      <c r="M30" s="6">
        <v>1.1476999999999999</v>
      </c>
      <c r="N30" s="7">
        <f t="shared" si="1"/>
        <v>386.88967000000002</v>
      </c>
      <c r="O30" s="7">
        <f t="shared" si="1"/>
        <v>584.06452999999999</v>
      </c>
      <c r="P30" s="7">
        <f t="shared" si="1"/>
        <v>2994.11976</v>
      </c>
      <c r="Q30" s="7">
        <f t="shared" si="1"/>
        <v>1023.97794</v>
      </c>
      <c r="R30" s="7">
        <f t="shared" si="1"/>
        <v>443.81558999999999</v>
      </c>
      <c r="S30" s="7">
        <f t="shared" si="2"/>
        <v>1546.8924561495689</v>
      </c>
      <c r="T30" s="7">
        <f t="shared" si="2"/>
        <v>612.12753254956885</v>
      </c>
      <c r="U30" s="7">
        <f t="shared" si="2"/>
        <v>934.76492359999975</v>
      </c>
      <c r="W30" s="7">
        <f t="shared" si="3"/>
        <v>6979.7599461495693</v>
      </c>
      <c r="Y30" s="9">
        <f t="shared" ref="Y30:AD45" si="11">AVERAGE(N19:N30)/AVERAGE($W19:$W30)</f>
        <v>5.0461256731301835E-2</v>
      </c>
      <c r="Z30" s="9">
        <f t="shared" si="11"/>
        <v>7.6064380211832913E-2</v>
      </c>
      <c r="AA30" s="9">
        <f t="shared" si="11"/>
        <v>0.40040820107295483</v>
      </c>
      <c r="AB30" s="9">
        <f t="shared" si="11"/>
        <v>0.16683540647051201</v>
      </c>
      <c r="AC30" s="9">
        <f t="shared" si="11"/>
        <v>7.5936554185689426E-2</v>
      </c>
      <c r="AD30" s="9">
        <f t="shared" si="11"/>
        <v>0.23029420132770881</v>
      </c>
    </row>
    <row r="31" spans="1:43" x14ac:dyDescent="0.25">
      <c r="A31" s="4">
        <v>35947</v>
      </c>
      <c r="B31" s="5">
        <f t="shared" si="0"/>
        <v>1998</v>
      </c>
      <c r="C31" s="2">
        <v>317</v>
      </c>
      <c r="D31" s="2">
        <v>497.2</v>
      </c>
      <c r="E31" s="2">
        <v>2571.3000000000002</v>
      </c>
      <c r="F31" s="2">
        <v>969.3</v>
      </c>
      <c r="G31" s="2">
        <v>346</v>
      </c>
      <c r="H31" s="2">
        <v>4700.8999999999996</v>
      </c>
      <c r="I31" s="2">
        <v>1465.7370963517485</v>
      </c>
      <c r="J31" s="2">
        <v>567.44809635174852</v>
      </c>
      <c r="K31" s="2">
        <v>898.28900000000021</v>
      </c>
      <c r="L31" s="2"/>
      <c r="M31" s="6">
        <v>1.1541999999999999</v>
      </c>
      <c r="N31" s="7">
        <f t="shared" si="1"/>
        <v>365.88139999999999</v>
      </c>
      <c r="O31" s="7">
        <f t="shared" si="1"/>
        <v>573.8682399999999</v>
      </c>
      <c r="P31" s="7">
        <f t="shared" si="1"/>
        <v>2967.7944600000001</v>
      </c>
      <c r="Q31" s="7">
        <f t="shared" si="1"/>
        <v>1118.7660599999999</v>
      </c>
      <c r="R31" s="7">
        <f t="shared" si="1"/>
        <v>399.35319999999996</v>
      </c>
      <c r="S31" s="7">
        <f t="shared" si="2"/>
        <v>1691.753756609188</v>
      </c>
      <c r="T31" s="7">
        <f t="shared" si="2"/>
        <v>654.94859280918809</v>
      </c>
      <c r="U31" s="7">
        <f t="shared" si="2"/>
        <v>1036.8051638000002</v>
      </c>
      <c r="W31" s="7">
        <f t="shared" si="3"/>
        <v>7117.4171166091874</v>
      </c>
      <c r="Y31" s="9">
        <f t="shared" si="11"/>
        <v>5.0151867586760913E-2</v>
      </c>
      <c r="Z31" s="9">
        <f t="shared" si="11"/>
        <v>7.6538412648888304E-2</v>
      </c>
      <c r="AA31" s="9">
        <f t="shared" si="11"/>
        <v>0.40250157537051429</v>
      </c>
      <c r="AB31" s="9">
        <f t="shared" si="11"/>
        <v>0.1666956874526693</v>
      </c>
      <c r="AC31" s="9">
        <f t="shared" si="11"/>
        <v>7.3780775489724781E-2</v>
      </c>
      <c r="AD31" s="9">
        <f t="shared" si="11"/>
        <v>0.23033168145144242</v>
      </c>
    </row>
    <row r="32" spans="1:43" x14ac:dyDescent="0.25">
      <c r="A32" s="4">
        <v>35977</v>
      </c>
      <c r="B32" s="5">
        <f t="shared" si="0"/>
        <v>1998</v>
      </c>
      <c r="C32" s="2">
        <v>326.2</v>
      </c>
      <c r="D32" s="2">
        <v>586.20000000000005</v>
      </c>
      <c r="E32" s="2">
        <v>3000.9</v>
      </c>
      <c r="F32" s="2">
        <v>1115</v>
      </c>
      <c r="G32" s="2">
        <v>364.3</v>
      </c>
      <c r="H32" s="2">
        <v>5392.6</v>
      </c>
      <c r="I32" s="2">
        <v>1659.5149902211713</v>
      </c>
      <c r="J32" s="2">
        <v>674.29299022117129</v>
      </c>
      <c r="K32" s="2">
        <v>985.22200000000021</v>
      </c>
      <c r="L32" s="2"/>
      <c r="M32" s="6">
        <v>1.1611</v>
      </c>
      <c r="N32" s="7">
        <f t="shared" si="1"/>
        <v>378.75081999999998</v>
      </c>
      <c r="O32" s="7">
        <f t="shared" si="1"/>
        <v>680.63682000000006</v>
      </c>
      <c r="P32" s="7">
        <f t="shared" si="1"/>
        <v>3484.3449900000001</v>
      </c>
      <c r="Q32" s="7">
        <f t="shared" si="1"/>
        <v>1294.6265000000001</v>
      </c>
      <c r="R32" s="7">
        <f t="shared" si="1"/>
        <v>422.98873000000003</v>
      </c>
      <c r="S32" s="7">
        <f t="shared" si="2"/>
        <v>1926.8628551458021</v>
      </c>
      <c r="T32" s="7">
        <f t="shared" si="2"/>
        <v>782.921590945802</v>
      </c>
      <c r="U32" s="7">
        <f t="shared" si="2"/>
        <v>1143.9412642000002</v>
      </c>
      <c r="W32" s="7">
        <f t="shared" si="3"/>
        <v>8188.2107151458031</v>
      </c>
      <c r="Y32" s="9">
        <f t="shared" si="11"/>
        <v>4.9192879963332062E-2</v>
      </c>
      <c r="Z32" s="9">
        <f t="shared" si="11"/>
        <v>7.745504724645548E-2</v>
      </c>
      <c r="AA32" s="9">
        <f t="shared" si="11"/>
        <v>0.40450516001026893</v>
      </c>
      <c r="AB32" s="9">
        <f t="shared" si="11"/>
        <v>0.1652309982797297</v>
      </c>
      <c r="AC32" s="9">
        <f t="shared" si="11"/>
        <v>7.3819780682629302E-2</v>
      </c>
      <c r="AD32" s="9">
        <f t="shared" si="11"/>
        <v>0.22979613381758462</v>
      </c>
    </row>
    <row r="33" spans="1:30" x14ac:dyDescent="0.25">
      <c r="A33" s="4">
        <v>36008</v>
      </c>
      <c r="B33" s="5">
        <f t="shared" si="0"/>
        <v>1998</v>
      </c>
      <c r="C33" s="2">
        <v>330</v>
      </c>
      <c r="D33" s="2">
        <v>457.3</v>
      </c>
      <c r="E33" s="2">
        <v>2306.4</v>
      </c>
      <c r="F33" s="2">
        <v>807.4</v>
      </c>
      <c r="G33" s="2">
        <v>252.3</v>
      </c>
      <c r="H33" s="2">
        <v>4153.5</v>
      </c>
      <c r="I33" s="2">
        <v>1585.5132818681307</v>
      </c>
      <c r="J33" s="2">
        <v>595.0412818681308</v>
      </c>
      <c r="K33" s="2">
        <v>990.47200000000009</v>
      </c>
      <c r="L33" s="2"/>
      <c r="M33" s="6">
        <v>1.1713</v>
      </c>
      <c r="N33" s="7">
        <f t="shared" si="1"/>
        <v>386.529</v>
      </c>
      <c r="O33" s="7">
        <f t="shared" si="1"/>
        <v>535.63549</v>
      </c>
      <c r="P33" s="7">
        <f t="shared" si="1"/>
        <v>2701.48632</v>
      </c>
      <c r="Q33" s="7">
        <f t="shared" si="1"/>
        <v>945.70762000000002</v>
      </c>
      <c r="R33" s="7">
        <f t="shared" si="1"/>
        <v>295.51899000000003</v>
      </c>
      <c r="S33" s="7">
        <f t="shared" si="2"/>
        <v>1857.1117070521414</v>
      </c>
      <c r="T33" s="7">
        <f t="shared" si="2"/>
        <v>696.97185345214166</v>
      </c>
      <c r="U33" s="7">
        <f t="shared" si="2"/>
        <v>1160.1398536000002</v>
      </c>
      <c r="W33" s="7">
        <f t="shared" si="3"/>
        <v>6721.9891270521421</v>
      </c>
      <c r="Y33" s="9">
        <f t="shared" si="11"/>
        <v>4.8887331254029734E-2</v>
      </c>
      <c r="Z33" s="9">
        <f t="shared" si="11"/>
        <v>7.8144567842251517E-2</v>
      </c>
      <c r="AA33" s="9">
        <f t="shared" si="11"/>
        <v>0.40291867296374789</v>
      </c>
      <c r="AB33" s="9">
        <f t="shared" si="11"/>
        <v>0.16381905555007112</v>
      </c>
      <c r="AC33" s="9">
        <f t="shared" si="11"/>
        <v>7.0739975965731144E-2</v>
      </c>
      <c r="AD33" s="9">
        <f t="shared" si="11"/>
        <v>0.23549039642416847</v>
      </c>
    </row>
    <row r="34" spans="1:30" x14ac:dyDescent="0.25">
      <c r="A34" s="4">
        <v>36039</v>
      </c>
      <c r="B34" s="5">
        <f t="shared" si="0"/>
        <v>1998</v>
      </c>
      <c r="C34" s="2">
        <v>443.9</v>
      </c>
      <c r="D34" s="2">
        <v>586.20000000000005</v>
      </c>
      <c r="E34" s="2">
        <v>3020.4</v>
      </c>
      <c r="F34" s="2">
        <v>1252.7</v>
      </c>
      <c r="G34" s="2">
        <v>420.1</v>
      </c>
      <c r="H34" s="2">
        <v>5723.2</v>
      </c>
      <c r="I34" s="2">
        <v>1692.6874616471725</v>
      </c>
      <c r="J34" s="2">
        <v>609.27046164717262</v>
      </c>
      <c r="K34" s="2">
        <v>1083.4169999999999</v>
      </c>
      <c r="L34" s="2"/>
      <c r="M34" s="6">
        <v>1.1804999999999999</v>
      </c>
      <c r="N34" s="7">
        <f t="shared" si="1"/>
        <v>524.0239499999999</v>
      </c>
      <c r="O34" s="7">
        <f t="shared" si="1"/>
        <v>692.00909999999999</v>
      </c>
      <c r="P34" s="7">
        <f t="shared" si="1"/>
        <v>3565.5821999999998</v>
      </c>
      <c r="Q34" s="7">
        <f t="shared" si="1"/>
        <v>1478.8123499999999</v>
      </c>
      <c r="R34" s="7">
        <f t="shared" si="1"/>
        <v>495.92804999999998</v>
      </c>
      <c r="S34" s="7">
        <f t="shared" si="2"/>
        <v>1998.2175484744869</v>
      </c>
      <c r="T34" s="7">
        <f t="shared" si="2"/>
        <v>719.24377997448721</v>
      </c>
      <c r="U34" s="7">
        <f t="shared" si="2"/>
        <v>1278.9737684999998</v>
      </c>
      <c r="W34" s="7">
        <f t="shared" si="3"/>
        <v>8754.5731984744871</v>
      </c>
      <c r="Y34" s="9">
        <f t="shared" si="11"/>
        <v>5.010620466373062E-2</v>
      </c>
      <c r="Z34" s="9">
        <f t="shared" si="11"/>
        <v>7.8623899073156853E-2</v>
      </c>
      <c r="AA34" s="9">
        <f t="shared" si="11"/>
        <v>0.40168534669266703</v>
      </c>
      <c r="AB34" s="9">
        <f t="shared" si="11"/>
        <v>0.16475545014264006</v>
      </c>
      <c r="AC34" s="9">
        <f t="shared" si="11"/>
        <v>6.8364228190544843E-2</v>
      </c>
      <c r="AD34" s="9">
        <f t="shared" si="11"/>
        <v>0.23646487123726045</v>
      </c>
    </row>
    <row r="35" spans="1:30" x14ac:dyDescent="0.25">
      <c r="A35" s="4">
        <v>36069</v>
      </c>
      <c r="B35" s="5">
        <f t="shared" si="0"/>
        <v>1998</v>
      </c>
      <c r="C35" s="2">
        <v>312.60000000000002</v>
      </c>
      <c r="D35" s="2">
        <v>564.20000000000005</v>
      </c>
      <c r="E35" s="2">
        <v>2952.3</v>
      </c>
      <c r="F35" s="2">
        <v>1268.7</v>
      </c>
      <c r="G35" s="2">
        <v>357.2</v>
      </c>
      <c r="H35" s="2">
        <v>5455</v>
      </c>
      <c r="I35" s="2">
        <v>1734.6881743058168</v>
      </c>
      <c r="J35" s="2">
        <v>599.7771743058164</v>
      </c>
      <c r="K35" s="2">
        <v>1134.9110000000001</v>
      </c>
      <c r="L35" s="2"/>
      <c r="M35" s="6">
        <v>1.1879999999999999</v>
      </c>
      <c r="N35" s="7">
        <f t="shared" si="1"/>
        <v>371.36880000000002</v>
      </c>
      <c r="O35" s="7">
        <f t="shared" si="1"/>
        <v>670.26959999999997</v>
      </c>
      <c r="P35" s="7">
        <f t="shared" si="1"/>
        <v>3507.3324000000002</v>
      </c>
      <c r="Q35" s="7">
        <f t="shared" si="1"/>
        <v>1507.2156</v>
      </c>
      <c r="R35" s="7">
        <f t="shared" si="1"/>
        <v>424.35359999999997</v>
      </c>
      <c r="S35" s="7">
        <f t="shared" si="2"/>
        <v>2060.8095510753101</v>
      </c>
      <c r="T35" s="7">
        <f t="shared" si="2"/>
        <v>712.53528307530985</v>
      </c>
      <c r="U35" s="7">
        <f t="shared" si="2"/>
        <v>1348.2742680000001</v>
      </c>
      <c r="W35" s="7">
        <f t="shared" si="3"/>
        <v>8541.349551075311</v>
      </c>
      <c r="Y35" s="9">
        <f t="shared" si="11"/>
        <v>4.9971251822233435E-2</v>
      </c>
      <c r="Z35" s="9">
        <f t="shared" si="11"/>
        <v>7.8920526453168688E-2</v>
      </c>
      <c r="AA35" s="9">
        <f t="shared" si="11"/>
        <v>0.40198406180954849</v>
      </c>
      <c r="AB35" s="9">
        <f t="shared" si="11"/>
        <v>0.16540104571077296</v>
      </c>
      <c r="AC35" s="9">
        <f t="shared" si="11"/>
        <v>6.5856287849339459E-2</v>
      </c>
      <c r="AD35" s="9">
        <f t="shared" si="11"/>
        <v>0.23786682635493689</v>
      </c>
    </row>
    <row r="36" spans="1:30" x14ac:dyDescent="0.25">
      <c r="A36" s="4">
        <v>36100</v>
      </c>
      <c r="B36" s="5">
        <f t="shared" si="0"/>
        <v>1998</v>
      </c>
      <c r="C36" s="2">
        <v>299.7</v>
      </c>
      <c r="D36" s="2">
        <v>524.5</v>
      </c>
      <c r="E36" s="2">
        <v>2503</v>
      </c>
      <c r="F36" s="2">
        <v>1164.2</v>
      </c>
      <c r="G36" s="2">
        <v>238.3</v>
      </c>
      <c r="H36" s="2">
        <v>4729.8</v>
      </c>
      <c r="I36" s="2">
        <v>1281.5925766695179</v>
      </c>
      <c r="J36" s="2">
        <v>502.17257666951758</v>
      </c>
      <c r="K36" s="2">
        <v>779.4200000000003</v>
      </c>
      <c r="L36" s="2"/>
      <c r="M36" s="6">
        <v>1.1933</v>
      </c>
      <c r="N36" s="7">
        <f t="shared" si="1"/>
        <v>357.63200999999998</v>
      </c>
      <c r="O36" s="7">
        <f t="shared" si="1"/>
        <v>625.88585</v>
      </c>
      <c r="P36" s="7">
        <f t="shared" si="1"/>
        <v>2986.8299000000002</v>
      </c>
      <c r="Q36" s="7">
        <f t="shared" si="1"/>
        <v>1389.2398600000001</v>
      </c>
      <c r="R36" s="7">
        <f t="shared" si="1"/>
        <v>284.36339000000004</v>
      </c>
      <c r="S36" s="7">
        <f t="shared" si="2"/>
        <v>1529.3244217397357</v>
      </c>
      <c r="T36" s="7">
        <f t="shared" si="2"/>
        <v>599.24253573973533</v>
      </c>
      <c r="U36" s="7">
        <f t="shared" si="2"/>
        <v>930.0818860000004</v>
      </c>
      <c r="W36" s="7">
        <f t="shared" si="3"/>
        <v>7173.2754317397366</v>
      </c>
      <c r="Y36" s="9">
        <f t="shared" si="11"/>
        <v>5.0414273753442915E-2</v>
      </c>
      <c r="Z36" s="9">
        <f t="shared" si="11"/>
        <v>7.9254126119813695E-2</v>
      </c>
      <c r="AA36" s="9">
        <f t="shared" si="11"/>
        <v>0.40358542003857417</v>
      </c>
      <c r="AB36" s="9">
        <f t="shared" si="11"/>
        <v>0.16719469500353373</v>
      </c>
      <c r="AC36" s="9">
        <f t="shared" si="11"/>
        <v>6.0655612939310335E-2</v>
      </c>
      <c r="AD36" s="9">
        <f t="shared" si="11"/>
        <v>0.23889587214532518</v>
      </c>
    </row>
    <row r="37" spans="1:30" x14ac:dyDescent="0.25">
      <c r="A37" s="4">
        <v>36130</v>
      </c>
      <c r="B37" s="5">
        <f t="shared" si="0"/>
        <v>1998</v>
      </c>
      <c r="C37" s="2">
        <v>290.10000000000002</v>
      </c>
      <c r="D37" s="2">
        <v>601.70000000000005</v>
      </c>
      <c r="E37" s="2">
        <v>2156.8000000000002</v>
      </c>
      <c r="F37" s="2">
        <v>1196.4000000000001</v>
      </c>
      <c r="G37" s="2">
        <v>206.5</v>
      </c>
      <c r="H37" s="2">
        <v>4451.6000000000004</v>
      </c>
      <c r="I37" s="2">
        <v>1640.7250891989288</v>
      </c>
      <c r="J37" s="2">
        <v>638.30708919892913</v>
      </c>
      <c r="K37" s="2">
        <v>1002.4179999999999</v>
      </c>
      <c r="L37" s="2"/>
      <c r="M37" s="6">
        <v>1.2050000000000001</v>
      </c>
      <c r="N37" s="7">
        <f t="shared" si="1"/>
        <v>349.57050000000004</v>
      </c>
      <c r="O37" s="7">
        <f t="shared" si="1"/>
        <v>725.0485000000001</v>
      </c>
      <c r="P37" s="7">
        <f t="shared" si="1"/>
        <v>2598.9440000000004</v>
      </c>
      <c r="Q37" s="7">
        <f t="shared" si="1"/>
        <v>1441.6620000000003</v>
      </c>
      <c r="R37" s="7">
        <f t="shared" si="1"/>
        <v>248.83250000000001</v>
      </c>
      <c r="S37" s="7">
        <f t="shared" si="2"/>
        <v>1977.0737324847094</v>
      </c>
      <c r="T37" s="7">
        <f t="shared" si="2"/>
        <v>769.16004248470961</v>
      </c>
      <c r="U37" s="7">
        <f t="shared" si="2"/>
        <v>1207.9136899999999</v>
      </c>
      <c r="W37" s="7">
        <f t="shared" si="3"/>
        <v>7341.1312324847104</v>
      </c>
      <c r="Y37" s="9">
        <f t="shared" si="11"/>
        <v>5.0747159023051512E-2</v>
      </c>
      <c r="Z37" s="9">
        <f t="shared" si="11"/>
        <v>8.1989621444955002E-2</v>
      </c>
      <c r="AA37" s="9">
        <f t="shared" si="11"/>
        <v>0.40757267394948354</v>
      </c>
      <c r="AB37" s="9">
        <f t="shared" si="11"/>
        <v>0.1649984667704936</v>
      </c>
      <c r="AC37" s="9">
        <f t="shared" si="11"/>
        <v>5.6779691630283326E-2</v>
      </c>
      <c r="AD37" s="9">
        <f t="shared" si="11"/>
        <v>0.2379123871817331</v>
      </c>
    </row>
    <row r="38" spans="1:30" x14ac:dyDescent="0.25">
      <c r="A38" s="4">
        <v>36161</v>
      </c>
      <c r="B38" s="5">
        <f t="shared" si="0"/>
        <v>1999</v>
      </c>
      <c r="C38" s="2">
        <v>167.3</v>
      </c>
      <c r="D38" s="2">
        <v>436.4</v>
      </c>
      <c r="E38" s="2">
        <v>2040</v>
      </c>
      <c r="F38" s="2">
        <v>794.8</v>
      </c>
      <c r="G38" s="2">
        <v>228.7</v>
      </c>
      <c r="H38" s="2">
        <v>3667.3</v>
      </c>
      <c r="I38" s="2">
        <v>1118.4404197820716</v>
      </c>
      <c r="J38" s="2">
        <v>515.68441978207147</v>
      </c>
      <c r="K38" s="2">
        <v>602.75600000000009</v>
      </c>
      <c r="L38" s="2"/>
      <c r="M38" s="6">
        <v>1.5015000000000001</v>
      </c>
      <c r="N38" s="7">
        <f t="shared" si="1"/>
        <v>251.20095000000003</v>
      </c>
      <c r="O38" s="7">
        <f t="shared" si="1"/>
        <v>655.25459999999998</v>
      </c>
      <c r="P38" s="7">
        <f t="shared" si="1"/>
        <v>3063.06</v>
      </c>
      <c r="Q38" s="7">
        <f t="shared" si="1"/>
        <v>1193.3922</v>
      </c>
      <c r="R38" s="7">
        <f t="shared" si="1"/>
        <v>343.39305000000002</v>
      </c>
      <c r="S38" s="7">
        <f t="shared" si="2"/>
        <v>1679.3382903027805</v>
      </c>
      <c r="T38" s="7">
        <f t="shared" si="2"/>
        <v>774.30015630278035</v>
      </c>
      <c r="U38" s="7">
        <f t="shared" si="2"/>
        <v>905.03813400000013</v>
      </c>
      <c r="W38" s="7">
        <f t="shared" si="3"/>
        <v>7185.6390903027805</v>
      </c>
      <c r="Y38" s="9">
        <f t="shared" si="11"/>
        <v>4.9949935356250745E-2</v>
      </c>
      <c r="Z38" s="9">
        <f t="shared" si="11"/>
        <v>8.3982330909924227E-2</v>
      </c>
      <c r="AA38" s="9">
        <f t="shared" si="11"/>
        <v>0.40921338234112459</v>
      </c>
      <c r="AB38" s="9">
        <f t="shared" si="11"/>
        <v>0.16497332880227558</v>
      </c>
      <c r="AC38" s="9">
        <f t="shared" si="11"/>
        <v>5.4359145680503075E-2</v>
      </c>
      <c r="AD38" s="9">
        <f t="shared" si="11"/>
        <v>0.23752187690992185</v>
      </c>
    </row>
    <row r="39" spans="1:30" x14ac:dyDescent="0.25">
      <c r="A39" s="4">
        <v>36192</v>
      </c>
      <c r="B39" s="5">
        <f t="shared" si="0"/>
        <v>1999</v>
      </c>
      <c r="C39" s="2">
        <v>94.1</v>
      </c>
      <c r="D39" s="2">
        <v>304</v>
      </c>
      <c r="E39" s="2">
        <v>1821.7</v>
      </c>
      <c r="F39" s="2">
        <v>799.5</v>
      </c>
      <c r="G39" s="2">
        <v>147.1</v>
      </c>
      <c r="H39" s="2">
        <v>3166.4</v>
      </c>
      <c r="I39" s="2">
        <v>798.26642552134467</v>
      </c>
      <c r="J39" s="2">
        <v>359.62442552134462</v>
      </c>
      <c r="K39" s="2">
        <v>438.64200000000005</v>
      </c>
      <c r="L39" s="2"/>
      <c r="M39" s="6">
        <v>1.9133</v>
      </c>
      <c r="N39" s="7">
        <f t="shared" si="1"/>
        <v>180.04152999999999</v>
      </c>
      <c r="O39" s="7">
        <f t="shared" si="1"/>
        <v>581.64319999999998</v>
      </c>
      <c r="P39" s="7">
        <f t="shared" si="1"/>
        <v>3485.4586100000001</v>
      </c>
      <c r="Q39" s="7">
        <f t="shared" si="1"/>
        <v>1529.68335</v>
      </c>
      <c r="R39" s="7">
        <f t="shared" si="1"/>
        <v>281.44642999999996</v>
      </c>
      <c r="S39" s="7">
        <f t="shared" si="2"/>
        <v>1527.3231519499889</v>
      </c>
      <c r="T39" s="7">
        <f t="shared" si="2"/>
        <v>688.06941334998862</v>
      </c>
      <c r="U39" s="7">
        <f t="shared" si="2"/>
        <v>839.25373860000013</v>
      </c>
      <c r="W39" s="7">
        <f t="shared" si="3"/>
        <v>7585.5962719499894</v>
      </c>
      <c r="Y39" s="9">
        <f t="shared" si="11"/>
        <v>4.7999427960083163E-2</v>
      </c>
      <c r="Z39" s="9">
        <f t="shared" si="11"/>
        <v>8.3897298408724091E-2</v>
      </c>
      <c r="AA39" s="9">
        <f t="shared" si="11"/>
        <v>0.41333267579614053</v>
      </c>
      <c r="AB39" s="9">
        <f t="shared" si="11"/>
        <v>0.16866996661846989</v>
      </c>
      <c r="AC39" s="9">
        <f t="shared" si="11"/>
        <v>5.1998634677002845E-2</v>
      </c>
      <c r="AD39" s="9">
        <f t="shared" si="11"/>
        <v>0.2341019965395795</v>
      </c>
    </row>
    <row r="40" spans="1:30" x14ac:dyDescent="0.25">
      <c r="A40" s="4">
        <v>36220</v>
      </c>
      <c r="B40" s="5">
        <f t="shared" si="0"/>
        <v>1999</v>
      </c>
      <c r="C40" s="2">
        <v>180.2</v>
      </c>
      <c r="D40" s="2">
        <v>411.4</v>
      </c>
      <c r="E40" s="2">
        <v>2205.6</v>
      </c>
      <c r="F40" s="2">
        <v>882.3</v>
      </c>
      <c r="G40" s="2">
        <v>377.5</v>
      </c>
      <c r="H40" s="2">
        <v>4057</v>
      </c>
      <c r="I40" s="2">
        <v>1038.6770955024356</v>
      </c>
      <c r="J40" s="2">
        <v>485.44609550243536</v>
      </c>
      <c r="K40" s="2">
        <v>553.23100000000022</v>
      </c>
      <c r="L40" s="2"/>
      <c r="M40" s="6">
        <v>1.8963999999999999</v>
      </c>
      <c r="N40" s="7">
        <f t="shared" si="1"/>
        <v>341.73127999999997</v>
      </c>
      <c r="O40" s="7">
        <f t="shared" si="1"/>
        <v>780.17895999999985</v>
      </c>
      <c r="P40" s="7">
        <f t="shared" si="1"/>
        <v>4182.6998399999993</v>
      </c>
      <c r="Q40" s="7">
        <f t="shared" si="1"/>
        <v>1673.1937199999998</v>
      </c>
      <c r="R40" s="7">
        <f t="shared" si="1"/>
        <v>715.89099999999996</v>
      </c>
      <c r="S40" s="7">
        <f t="shared" si="2"/>
        <v>1969.7472439108187</v>
      </c>
      <c r="T40" s="7">
        <f t="shared" si="2"/>
        <v>920.59997551081835</v>
      </c>
      <c r="U40" s="7">
        <f t="shared" si="2"/>
        <v>1049.1472684000003</v>
      </c>
      <c r="W40" s="7">
        <f t="shared" si="3"/>
        <v>9663.4420439108162</v>
      </c>
      <c r="Y40" s="9">
        <f t="shared" si="11"/>
        <v>4.6416485479775581E-2</v>
      </c>
      <c r="Z40" s="9">
        <f t="shared" si="11"/>
        <v>8.3404125032508908E-2</v>
      </c>
      <c r="AA40" s="9">
        <f t="shared" si="11"/>
        <v>0.41597864987255534</v>
      </c>
      <c r="AB40" s="9">
        <f t="shared" si="11"/>
        <v>0.17035547163046208</v>
      </c>
      <c r="AC40" s="9">
        <f t="shared" si="11"/>
        <v>5.2482967587248311E-2</v>
      </c>
      <c r="AD40" s="9">
        <f t="shared" si="11"/>
        <v>0.23136230039744959</v>
      </c>
    </row>
    <row r="41" spans="1:30" x14ac:dyDescent="0.25">
      <c r="A41" s="4">
        <v>36251</v>
      </c>
      <c r="B41" s="5">
        <f t="shared" si="0"/>
        <v>1999</v>
      </c>
      <c r="C41" s="2">
        <v>230</v>
      </c>
      <c r="D41" s="2">
        <v>382.9</v>
      </c>
      <c r="E41" s="2">
        <v>2032</v>
      </c>
      <c r="F41" s="2">
        <v>714.9</v>
      </c>
      <c r="G41" s="2">
        <v>315.8</v>
      </c>
      <c r="H41" s="2">
        <v>3675.6</v>
      </c>
      <c r="I41" s="2">
        <v>1022.9634844949742</v>
      </c>
      <c r="J41" s="2">
        <v>482.49048449497423</v>
      </c>
      <c r="K41" s="2">
        <v>540.47300000000007</v>
      </c>
      <c r="L41" s="2"/>
      <c r="M41" s="6">
        <v>1.6937</v>
      </c>
      <c r="N41" s="7">
        <f t="shared" si="1"/>
        <v>389.55099999999999</v>
      </c>
      <c r="O41" s="7">
        <f t="shared" si="1"/>
        <v>648.51772999999991</v>
      </c>
      <c r="P41" s="7">
        <f t="shared" si="1"/>
        <v>3441.5983999999999</v>
      </c>
      <c r="Q41" s="7">
        <f t="shared" si="1"/>
        <v>1210.8261299999999</v>
      </c>
      <c r="R41" s="7">
        <f t="shared" si="1"/>
        <v>534.87045999999998</v>
      </c>
      <c r="S41" s="7">
        <f t="shared" si="2"/>
        <v>1732.5932536891378</v>
      </c>
      <c r="T41" s="7">
        <f t="shared" si="2"/>
        <v>817.19413358913789</v>
      </c>
      <c r="U41" s="7">
        <f t="shared" si="2"/>
        <v>915.39912010000012</v>
      </c>
      <c r="W41" s="7">
        <f t="shared" si="3"/>
        <v>7957.9569736891372</v>
      </c>
      <c r="Y41" s="9">
        <f t="shared" si="11"/>
        <v>4.5951671004514222E-2</v>
      </c>
      <c r="Z41" s="9">
        <f t="shared" si="11"/>
        <v>8.3177601990224309E-2</v>
      </c>
      <c r="AA41" s="9">
        <f t="shared" si="11"/>
        <v>0.4181859071414411</v>
      </c>
      <c r="AB41" s="9">
        <f t="shared" si="11"/>
        <v>0.16958529720555118</v>
      </c>
      <c r="AC41" s="9">
        <f t="shared" si="11"/>
        <v>5.2470090264076397E-2</v>
      </c>
      <c r="AD41" s="9">
        <f t="shared" si="11"/>
        <v>0.23062943239419262</v>
      </c>
    </row>
    <row r="42" spans="1:30" x14ac:dyDescent="0.25">
      <c r="A42" s="4">
        <v>36281</v>
      </c>
      <c r="B42" s="5">
        <f t="shared" si="0"/>
        <v>1999</v>
      </c>
      <c r="C42" s="2">
        <v>176</v>
      </c>
      <c r="D42" s="2">
        <v>359.1</v>
      </c>
      <c r="E42" s="2">
        <v>2209.5</v>
      </c>
      <c r="F42" s="2">
        <v>900.8</v>
      </c>
      <c r="G42" s="2">
        <v>442.1</v>
      </c>
      <c r="H42" s="2">
        <v>4087.4</v>
      </c>
      <c r="I42" s="2">
        <v>1023.3113212443025</v>
      </c>
      <c r="J42" s="2">
        <v>454.88232124430266</v>
      </c>
      <c r="K42" s="2">
        <v>568.42899999999986</v>
      </c>
      <c r="L42" s="2"/>
      <c r="M42" s="6">
        <v>1.6831</v>
      </c>
      <c r="N42" s="7">
        <f t="shared" si="1"/>
        <v>296.22559999999999</v>
      </c>
      <c r="O42" s="7">
        <f t="shared" si="1"/>
        <v>604.40121000000011</v>
      </c>
      <c r="P42" s="7">
        <f t="shared" si="1"/>
        <v>3718.8094500000002</v>
      </c>
      <c r="Q42" s="7">
        <f t="shared" si="1"/>
        <v>1516.1364799999999</v>
      </c>
      <c r="R42" s="7">
        <f t="shared" si="1"/>
        <v>744.09851000000003</v>
      </c>
      <c r="S42" s="7">
        <f t="shared" si="2"/>
        <v>1722.3352847862855</v>
      </c>
      <c r="T42" s="7">
        <f t="shared" si="2"/>
        <v>765.61243488628577</v>
      </c>
      <c r="U42" s="7">
        <f t="shared" si="2"/>
        <v>956.7228498999998</v>
      </c>
      <c r="W42" s="7">
        <f t="shared" si="3"/>
        <v>8602.0065347862856</v>
      </c>
      <c r="Y42" s="9">
        <f t="shared" si="11"/>
        <v>4.4209558759607741E-2</v>
      </c>
      <c r="Z42" s="9">
        <f t="shared" si="11"/>
        <v>8.1969178764012648E-2</v>
      </c>
      <c r="AA42" s="9">
        <f t="shared" si="11"/>
        <v>0.41867402024736805</v>
      </c>
      <c r="AB42" s="9">
        <f t="shared" si="11"/>
        <v>0.17187406076599243</v>
      </c>
      <c r="AC42" s="9">
        <f t="shared" si="11"/>
        <v>5.4738967463556096E-2</v>
      </c>
      <c r="AD42" s="9">
        <f t="shared" si="11"/>
        <v>0.22853421399946305</v>
      </c>
    </row>
    <row r="43" spans="1:30" x14ac:dyDescent="0.25">
      <c r="A43" s="4">
        <v>36312</v>
      </c>
      <c r="B43" s="5">
        <f t="shared" si="0"/>
        <v>1999</v>
      </c>
      <c r="C43" s="2">
        <v>154.30000000000001</v>
      </c>
      <c r="D43" s="2">
        <v>367.4</v>
      </c>
      <c r="E43" s="2">
        <v>2298</v>
      </c>
      <c r="F43" s="2">
        <v>1117.0999999999999</v>
      </c>
      <c r="G43" s="2">
        <v>524.1</v>
      </c>
      <c r="H43" s="2">
        <v>4460.8999999999996</v>
      </c>
      <c r="I43" s="2">
        <v>1311.8213882606974</v>
      </c>
      <c r="J43" s="2">
        <v>537.84038826069707</v>
      </c>
      <c r="K43" s="2">
        <v>773.98100000000011</v>
      </c>
      <c r="L43" s="2"/>
      <c r="M43" s="6">
        <v>1.7650000000000001</v>
      </c>
      <c r="N43" s="7">
        <f t="shared" si="1"/>
        <v>272.33950000000004</v>
      </c>
      <c r="O43" s="7">
        <f t="shared" si="1"/>
        <v>648.46100000000001</v>
      </c>
      <c r="P43" s="7">
        <f t="shared" si="1"/>
        <v>4055.9700000000003</v>
      </c>
      <c r="Q43" s="7">
        <f t="shared" si="1"/>
        <v>1971.6814999999999</v>
      </c>
      <c r="R43" s="7">
        <f t="shared" si="1"/>
        <v>925.03650000000016</v>
      </c>
      <c r="S43" s="7">
        <f t="shared" si="2"/>
        <v>2315.3647502801309</v>
      </c>
      <c r="T43" s="7">
        <f t="shared" si="2"/>
        <v>949.28828528013037</v>
      </c>
      <c r="U43" s="7">
        <f t="shared" si="2"/>
        <v>1366.0764650000003</v>
      </c>
      <c r="W43" s="7">
        <f t="shared" si="3"/>
        <v>10188.853250280132</v>
      </c>
      <c r="Y43" s="9">
        <f t="shared" si="11"/>
        <v>4.186717559480134E-2</v>
      </c>
      <c r="Z43" s="9">
        <f t="shared" si="11"/>
        <v>8.0159545908154814E-2</v>
      </c>
      <c r="AA43" s="9">
        <f t="shared" si="11"/>
        <v>0.41665413416805042</v>
      </c>
      <c r="AB43" s="9">
        <f t="shared" si="11"/>
        <v>0.17519379399008403</v>
      </c>
      <c r="AC43" s="9">
        <f t="shared" si="11"/>
        <v>5.8391075363917418E-2</v>
      </c>
      <c r="AD43" s="9">
        <f t="shared" si="11"/>
        <v>0.22773427497499213</v>
      </c>
    </row>
    <row r="44" spans="1:30" x14ac:dyDescent="0.25">
      <c r="A44" s="4">
        <v>36342</v>
      </c>
      <c r="B44" s="5">
        <f t="shared" si="0"/>
        <v>1999</v>
      </c>
      <c r="C44" s="2">
        <v>134.6</v>
      </c>
      <c r="D44" s="2">
        <v>361.5</v>
      </c>
      <c r="E44" s="2">
        <v>2427.1</v>
      </c>
      <c r="F44" s="2">
        <v>793.1</v>
      </c>
      <c r="G44" s="2">
        <v>316.2</v>
      </c>
      <c r="H44" s="2">
        <v>4032.5</v>
      </c>
      <c r="I44" s="2">
        <v>1205.9968908319781</v>
      </c>
      <c r="J44" s="2">
        <v>479.43889083197809</v>
      </c>
      <c r="K44" s="2">
        <v>726.55799999999999</v>
      </c>
      <c r="L44" s="2"/>
      <c r="M44" s="6">
        <v>1.7999000000000001</v>
      </c>
      <c r="N44" s="7">
        <f t="shared" si="1"/>
        <v>242.26653999999999</v>
      </c>
      <c r="O44" s="7">
        <f t="shared" si="1"/>
        <v>650.66385000000002</v>
      </c>
      <c r="P44" s="7">
        <f t="shared" si="1"/>
        <v>4368.5372900000002</v>
      </c>
      <c r="Q44" s="7">
        <f t="shared" si="1"/>
        <v>1427.5006900000001</v>
      </c>
      <c r="R44" s="7">
        <f t="shared" si="1"/>
        <v>569.12837999999999</v>
      </c>
      <c r="S44" s="7">
        <f t="shared" si="2"/>
        <v>2170.6738038084777</v>
      </c>
      <c r="T44" s="7">
        <f t="shared" si="2"/>
        <v>862.94205960847739</v>
      </c>
      <c r="U44" s="7">
        <f t="shared" si="2"/>
        <v>1307.7317442000001</v>
      </c>
      <c r="W44" s="7">
        <f t="shared" si="3"/>
        <v>9428.7705538084774</v>
      </c>
      <c r="Y44" s="9">
        <f t="shared" si="11"/>
        <v>3.9966688342685207E-2</v>
      </c>
      <c r="Z44" s="9">
        <f t="shared" si="11"/>
        <v>7.8854223125161271E-2</v>
      </c>
      <c r="AA44" s="9">
        <f t="shared" si="11"/>
        <v>0.42035890453938535</v>
      </c>
      <c r="AB44" s="9">
        <f t="shared" si="11"/>
        <v>0.17434186449449154</v>
      </c>
      <c r="AC44" s="9">
        <f t="shared" si="11"/>
        <v>5.913445462422709E-2</v>
      </c>
      <c r="AD44" s="9">
        <f t="shared" si="11"/>
        <v>0.22734386487404962</v>
      </c>
    </row>
    <row r="45" spans="1:30" x14ac:dyDescent="0.25">
      <c r="A45" s="4">
        <v>36373</v>
      </c>
      <c r="B45" s="5">
        <f t="shared" si="0"/>
        <v>1999</v>
      </c>
      <c r="C45" s="2">
        <v>169.2</v>
      </c>
      <c r="D45" s="2">
        <v>390.2</v>
      </c>
      <c r="E45" s="2">
        <v>2690.3</v>
      </c>
      <c r="F45" s="2">
        <v>787.8</v>
      </c>
      <c r="G45" s="2">
        <v>428.7</v>
      </c>
      <c r="H45" s="2">
        <v>4466.1000000000004</v>
      </c>
      <c r="I45" s="2">
        <v>1160.8548706695492</v>
      </c>
      <c r="J45" s="2">
        <v>514.83487066954956</v>
      </c>
      <c r="K45" s="2">
        <v>646.0200000000001</v>
      </c>
      <c r="L45" s="2"/>
      <c r="M45" s="6">
        <v>1.88035</v>
      </c>
      <c r="N45" s="7">
        <f t="shared" si="1"/>
        <v>318.15521999999999</v>
      </c>
      <c r="O45" s="7">
        <f t="shared" si="1"/>
        <v>733.71256999999991</v>
      </c>
      <c r="P45" s="7">
        <f t="shared" si="1"/>
        <v>5058.7056050000001</v>
      </c>
      <c r="Q45" s="7">
        <f t="shared" si="1"/>
        <v>1481.3397299999999</v>
      </c>
      <c r="R45" s="7">
        <f t="shared" si="1"/>
        <v>806.10604499999999</v>
      </c>
      <c r="S45" s="7">
        <f t="shared" si="2"/>
        <v>2182.8134560634867</v>
      </c>
      <c r="T45" s="7">
        <f t="shared" si="2"/>
        <v>968.06974906348751</v>
      </c>
      <c r="U45" s="7">
        <f t="shared" si="2"/>
        <v>1214.7437070000001</v>
      </c>
      <c r="W45" s="7">
        <f t="shared" si="3"/>
        <v>10580.832626063486</v>
      </c>
      <c r="Y45" s="9">
        <f t="shared" si="11"/>
        <v>3.78056051390172E-2</v>
      </c>
      <c r="Z45" s="9">
        <f t="shared" si="11"/>
        <v>7.7823101835137895E-2</v>
      </c>
      <c r="AA45" s="9">
        <f t="shared" si="11"/>
        <v>0.42749575505106524</v>
      </c>
      <c r="AB45" s="9">
        <f t="shared" si="11"/>
        <v>0.17301058975222977</v>
      </c>
      <c r="AC45" s="9">
        <f t="shared" si="11"/>
        <v>6.1876076510920634E-2</v>
      </c>
      <c r="AD45" s="9">
        <f t="shared" si="11"/>
        <v>0.22198887171162909</v>
      </c>
    </row>
    <row r="46" spans="1:30" x14ac:dyDescent="0.25">
      <c r="A46" s="4">
        <v>36404</v>
      </c>
      <c r="B46" s="5">
        <f t="shared" si="0"/>
        <v>1999</v>
      </c>
      <c r="C46" s="2">
        <v>140.30000000000001</v>
      </c>
      <c r="D46" s="2">
        <v>358.3</v>
      </c>
      <c r="E46" s="2">
        <v>2528.4</v>
      </c>
      <c r="F46" s="2">
        <v>761.5</v>
      </c>
      <c r="G46" s="2">
        <v>455.1</v>
      </c>
      <c r="H46" s="2">
        <v>4243.6000000000004</v>
      </c>
      <c r="I46" s="2">
        <v>1298.8783861242671</v>
      </c>
      <c r="J46" s="2">
        <v>547.38238612426676</v>
      </c>
      <c r="K46" s="2">
        <v>751.49599999999987</v>
      </c>
      <c r="L46" s="2"/>
      <c r="M46" s="6">
        <v>1.8976999999999999</v>
      </c>
      <c r="N46" s="7">
        <f t="shared" si="1"/>
        <v>266.24731000000003</v>
      </c>
      <c r="O46" s="7">
        <f t="shared" si="1"/>
        <v>679.94591000000003</v>
      </c>
      <c r="P46" s="7">
        <f t="shared" si="1"/>
        <v>4798.1446800000003</v>
      </c>
      <c r="Q46" s="7">
        <f t="shared" si="1"/>
        <v>1445.0985499999999</v>
      </c>
      <c r="R46" s="7">
        <f t="shared" si="1"/>
        <v>863.64327000000003</v>
      </c>
      <c r="S46" s="7">
        <f t="shared" si="2"/>
        <v>2464.8815133480216</v>
      </c>
      <c r="T46" s="7">
        <f t="shared" si="2"/>
        <v>1038.767554148021</v>
      </c>
      <c r="U46" s="7">
        <f t="shared" si="2"/>
        <v>1426.1139591999997</v>
      </c>
      <c r="W46" s="7">
        <f t="shared" si="3"/>
        <v>10517.961233348022</v>
      </c>
      <c r="Y46" s="9">
        <f t="shared" ref="Y46:AD61" si="12">AVERAGE(N35:N46)/AVERAGE($W35:$W46)</f>
        <v>3.4708798269466233E-2</v>
      </c>
      <c r="Z46" s="9">
        <f t="shared" si="12"/>
        <v>7.6398075056313131E-2</v>
      </c>
      <c r="AA46" s="9">
        <f t="shared" si="12"/>
        <v>0.43206515597756662</v>
      </c>
      <c r="AB46" s="9">
        <f t="shared" si="12"/>
        <v>0.16977675464381806</v>
      </c>
      <c r="AC46" s="9">
        <f t="shared" si="12"/>
        <v>6.4344450561860292E-2</v>
      </c>
      <c r="AD46" s="9">
        <f t="shared" si="12"/>
        <v>0.22270676549097576</v>
      </c>
    </row>
    <row r="47" spans="1:30" x14ac:dyDescent="0.25">
      <c r="A47" s="4">
        <v>36434</v>
      </c>
      <c r="B47" s="5">
        <f t="shared" si="0"/>
        <v>1999</v>
      </c>
      <c r="C47" s="2">
        <v>113.6</v>
      </c>
      <c r="D47" s="2">
        <v>395</v>
      </c>
      <c r="E47" s="2">
        <v>2639.8</v>
      </c>
      <c r="F47" s="2">
        <v>796</v>
      </c>
      <c r="G47" s="2">
        <v>515.6</v>
      </c>
      <c r="H47" s="2">
        <v>4460</v>
      </c>
      <c r="I47" s="2">
        <v>1175.3551070983083</v>
      </c>
      <c r="J47" s="2">
        <v>504.84810709830845</v>
      </c>
      <c r="K47" s="2">
        <v>670.50699999999983</v>
      </c>
      <c r="L47" s="2"/>
      <c r="M47" s="6">
        <v>1.9691000000000001</v>
      </c>
      <c r="N47" s="7">
        <f t="shared" si="1"/>
        <v>223.68976000000001</v>
      </c>
      <c r="O47" s="7">
        <f t="shared" si="1"/>
        <v>777.79450000000008</v>
      </c>
      <c r="P47" s="7">
        <f t="shared" si="1"/>
        <v>5198.0301800000007</v>
      </c>
      <c r="Q47" s="7">
        <f t="shared" si="1"/>
        <v>1567.4036000000001</v>
      </c>
      <c r="R47" s="7">
        <f t="shared" si="1"/>
        <v>1015.2679600000001</v>
      </c>
      <c r="S47" s="7">
        <f t="shared" si="2"/>
        <v>2314.3917413872791</v>
      </c>
      <c r="T47" s="7">
        <f t="shared" si="2"/>
        <v>994.09640768727922</v>
      </c>
      <c r="U47" s="7">
        <f t="shared" si="2"/>
        <v>1320.2953336999997</v>
      </c>
      <c r="W47" s="7">
        <f t="shared" si="3"/>
        <v>11096.57774138728</v>
      </c>
      <c r="Y47" s="9">
        <f t="shared" si="12"/>
        <v>3.2506380823631928E-2</v>
      </c>
      <c r="Z47" s="9">
        <f t="shared" si="12"/>
        <v>7.5581005117728944E-2</v>
      </c>
      <c r="AA47" s="9">
        <f t="shared" si="12"/>
        <v>0.43753162583859406</v>
      </c>
      <c r="AB47" s="9">
        <f t="shared" si="12"/>
        <v>0.16629536033620004</v>
      </c>
      <c r="AC47" s="9">
        <f t="shared" si="12"/>
        <v>6.8318467401054933E-2</v>
      </c>
      <c r="AD47" s="9">
        <f t="shared" si="12"/>
        <v>0.21976716048278985</v>
      </c>
    </row>
    <row r="48" spans="1:30" x14ac:dyDescent="0.25">
      <c r="A48" s="4">
        <v>36465</v>
      </c>
      <c r="B48" s="5">
        <f t="shared" si="0"/>
        <v>1999</v>
      </c>
      <c r="C48" s="2">
        <v>143.80000000000001</v>
      </c>
      <c r="D48" s="2">
        <v>419</v>
      </c>
      <c r="E48" s="2">
        <v>2634.8</v>
      </c>
      <c r="F48" s="2">
        <v>834.6</v>
      </c>
      <c r="G48" s="2">
        <v>503.5</v>
      </c>
      <c r="H48" s="2">
        <v>4535.7</v>
      </c>
      <c r="I48" s="2">
        <v>1280.8904449046811</v>
      </c>
      <c r="J48" s="2">
        <v>557.13844490468091</v>
      </c>
      <c r="K48" s="2">
        <v>723.75199999999973</v>
      </c>
      <c r="L48" s="2"/>
      <c r="M48" s="6">
        <v>1.9295</v>
      </c>
      <c r="N48" s="7">
        <f t="shared" si="1"/>
        <v>277.46210000000002</v>
      </c>
      <c r="O48" s="7">
        <f t="shared" si="1"/>
        <v>808.46050000000002</v>
      </c>
      <c r="P48" s="7">
        <f t="shared" si="1"/>
        <v>5083.8466000000008</v>
      </c>
      <c r="Q48" s="7">
        <f t="shared" si="1"/>
        <v>1610.3607</v>
      </c>
      <c r="R48" s="7">
        <f t="shared" si="1"/>
        <v>971.50324999999998</v>
      </c>
      <c r="S48" s="7">
        <f t="shared" si="2"/>
        <v>2471.4781134435821</v>
      </c>
      <c r="T48" s="7">
        <f t="shared" si="2"/>
        <v>1074.9986294435819</v>
      </c>
      <c r="U48" s="7">
        <f t="shared" si="2"/>
        <v>1396.4794839999995</v>
      </c>
      <c r="W48" s="7">
        <f t="shared" si="3"/>
        <v>11223.111263443583</v>
      </c>
      <c r="Y48" s="9">
        <f t="shared" si="12"/>
        <v>3.0604505609965669E-2</v>
      </c>
      <c r="Z48" s="9">
        <f t="shared" si="12"/>
        <v>7.4471963822604181E-2</v>
      </c>
      <c r="AA48" s="9">
        <f t="shared" si="12"/>
        <v>0.44045054439894177</v>
      </c>
      <c r="AB48" s="9">
        <f t="shared" si="12"/>
        <v>0.162233759923719</v>
      </c>
      <c r="AC48" s="9">
        <f t="shared" si="12"/>
        <v>7.2003969406747581E-2</v>
      </c>
      <c r="AD48" s="9">
        <f t="shared" si="12"/>
        <v>0.22023525683802175</v>
      </c>
    </row>
    <row r="49" spans="1:30" x14ac:dyDescent="0.25">
      <c r="A49" s="4">
        <v>36495</v>
      </c>
      <c r="B49" s="5">
        <f t="shared" si="0"/>
        <v>1999</v>
      </c>
      <c r="C49" s="2">
        <v>184.4</v>
      </c>
      <c r="D49" s="2">
        <v>394.4</v>
      </c>
      <c r="E49" s="2">
        <v>2364.9</v>
      </c>
      <c r="F49" s="2">
        <v>938.4</v>
      </c>
      <c r="G49" s="2">
        <v>566.79999999999995</v>
      </c>
      <c r="H49" s="2">
        <v>4449</v>
      </c>
      <c r="I49" s="2">
        <v>1735.69608834939</v>
      </c>
      <c r="J49" s="2">
        <v>660.57008834939052</v>
      </c>
      <c r="K49" s="2">
        <v>1075.1259999999995</v>
      </c>
      <c r="L49" s="2"/>
      <c r="M49" s="6">
        <v>1.8424</v>
      </c>
      <c r="N49" s="7">
        <f t="shared" si="1"/>
        <v>339.73856000000001</v>
      </c>
      <c r="O49" s="7">
        <f t="shared" si="1"/>
        <v>726.64256</v>
      </c>
      <c r="P49" s="7">
        <f t="shared" si="1"/>
        <v>4357.0917600000002</v>
      </c>
      <c r="Q49" s="7">
        <f t="shared" si="1"/>
        <v>1728.90816</v>
      </c>
      <c r="R49" s="7">
        <f t="shared" si="1"/>
        <v>1044.27232</v>
      </c>
      <c r="S49" s="7">
        <f t="shared" si="2"/>
        <v>3197.8464731749164</v>
      </c>
      <c r="T49" s="7">
        <f t="shared" si="2"/>
        <v>1217.0343307749172</v>
      </c>
      <c r="U49" s="7">
        <f t="shared" si="2"/>
        <v>1980.8121423999992</v>
      </c>
      <c r="W49" s="7">
        <f t="shared" si="3"/>
        <v>11394.499833174916</v>
      </c>
      <c r="Y49" s="9">
        <f t="shared" si="12"/>
        <v>2.9444592288780491E-2</v>
      </c>
      <c r="Z49" s="9">
        <f t="shared" si="12"/>
        <v>7.1870554975649606E-2</v>
      </c>
      <c r="AA49" s="9">
        <f t="shared" si="12"/>
        <v>0.44021523498933185</v>
      </c>
      <c r="AB49" s="9">
        <f t="shared" si="12"/>
        <v>0.15902521520116361</v>
      </c>
      <c r="AC49" s="9">
        <f t="shared" si="12"/>
        <v>7.6366803384188081E-2</v>
      </c>
      <c r="AD49" s="9">
        <f t="shared" si="12"/>
        <v>0.22307759916088635</v>
      </c>
    </row>
    <row r="50" spans="1:30" x14ac:dyDescent="0.25">
      <c r="A50" s="4">
        <v>36526</v>
      </c>
      <c r="B50" s="5">
        <f t="shared" si="0"/>
        <v>2000</v>
      </c>
      <c r="C50" s="2">
        <v>71.8</v>
      </c>
      <c r="D50" s="2">
        <v>318.3</v>
      </c>
      <c r="E50" s="2">
        <v>2162.8000000000002</v>
      </c>
      <c r="F50" s="2">
        <v>626.5</v>
      </c>
      <c r="G50" s="2">
        <v>389.4</v>
      </c>
      <c r="H50" s="2">
        <v>3568.9</v>
      </c>
      <c r="I50" s="2">
        <v>1083.7114448656218</v>
      </c>
      <c r="J50" s="2">
        <v>437.03444486562188</v>
      </c>
      <c r="K50" s="2">
        <v>646.67699999999991</v>
      </c>
      <c r="L50" s="2"/>
      <c r="M50" s="6">
        <v>1.8033000000000001</v>
      </c>
      <c r="N50" s="7">
        <f t="shared" si="1"/>
        <v>129.47694000000001</v>
      </c>
      <c r="O50" s="7">
        <f t="shared" si="1"/>
        <v>573.99039000000005</v>
      </c>
      <c r="P50" s="7">
        <f t="shared" si="1"/>
        <v>3900.1772400000004</v>
      </c>
      <c r="Q50" s="7">
        <f t="shared" si="1"/>
        <v>1129.7674500000001</v>
      </c>
      <c r="R50" s="7">
        <f t="shared" si="1"/>
        <v>702.20501999999999</v>
      </c>
      <c r="S50" s="7">
        <f t="shared" si="2"/>
        <v>1954.2568485261761</v>
      </c>
      <c r="T50" s="7">
        <f t="shared" si="2"/>
        <v>788.10421442617599</v>
      </c>
      <c r="U50" s="7">
        <f t="shared" si="2"/>
        <v>1166.1526340999999</v>
      </c>
      <c r="W50" s="7">
        <f t="shared" si="3"/>
        <v>8389.8738885261773</v>
      </c>
      <c r="Y50" s="9">
        <f t="shared" si="12"/>
        <v>2.8096886634349606E-2</v>
      </c>
      <c r="Z50" s="9">
        <f t="shared" si="12"/>
        <v>7.043169723502396E-2</v>
      </c>
      <c r="AA50" s="9">
        <f t="shared" si="12"/>
        <v>0.44284745738703996</v>
      </c>
      <c r="AB50" s="9">
        <f t="shared" si="12"/>
        <v>0.15683770272064629</v>
      </c>
      <c r="AC50" s="9">
        <f t="shared" si="12"/>
        <v>7.8654804692855476E-2</v>
      </c>
      <c r="AD50" s="9">
        <f t="shared" si="12"/>
        <v>0.22313145133008472</v>
      </c>
    </row>
    <row r="51" spans="1:30" x14ac:dyDescent="0.25">
      <c r="A51" s="4">
        <v>36557</v>
      </c>
      <c r="B51" s="5">
        <f t="shared" si="0"/>
        <v>2000</v>
      </c>
      <c r="C51" s="2">
        <v>87.1</v>
      </c>
      <c r="D51" s="2">
        <v>323.10000000000002</v>
      </c>
      <c r="E51" s="2">
        <v>2393.1</v>
      </c>
      <c r="F51" s="2">
        <v>751.7</v>
      </c>
      <c r="G51" s="2">
        <v>491.8</v>
      </c>
      <c r="H51" s="2">
        <v>4046.8</v>
      </c>
      <c r="I51" s="2">
        <v>1119.2696871098906</v>
      </c>
      <c r="J51" s="2">
        <v>441.83468710989041</v>
      </c>
      <c r="K51" s="2">
        <v>677.43500000000017</v>
      </c>
      <c r="L51" s="2"/>
      <c r="M51" s="6">
        <v>1.7749000000000001</v>
      </c>
      <c r="N51" s="7">
        <f t="shared" si="1"/>
        <v>154.59379000000001</v>
      </c>
      <c r="O51" s="7">
        <f t="shared" si="1"/>
        <v>573.47019000000012</v>
      </c>
      <c r="P51" s="7">
        <f t="shared" si="1"/>
        <v>4247.5131900000006</v>
      </c>
      <c r="Q51" s="7">
        <f t="shared" si="1"/>
        <v>1334.1923300000001</v>
      </c>
      <c r="R51" s="7">
        <f t="shared" si="1"/>
        <v>872.89582000000007</v>
      </c>
      <c r="S51" s="7">
        <f t="shared" si="2"/>
        <v>1986.591767651345</v>
      </c>
      <c r="T51" s="7">
        <f t="shared" si="2"/>
        <v>784.2123861513445</v>
      </c>
      <c r="U51" s="7">
        <f t="shared" si="2"/>
        <v>1202.3793815000004</v>
      </c>
      <c r="W51" s="7">
        <f t="shared" si="3"/>
        <v>9169.2570876513455</v>
      </c>
      <c r="Y51" s="9">
        <f t="shared" si="12"/>
        <v>2.7505212336439853E-2</v>
      </c>
      <c r="Z51" s="9">
        <f t="shared" si="12"/>
        <v>6.9419010100362499E-2</v>
      </c>
      <c r="AA51" s="9">
        <f t="shared" si="12"/>
        <v>0.44336122779231307</v>
      </c>
      <c r="AB51" s="9">
        <f t="shared" si="12"/>
        <v>0.15308288550789018</v>
      </c>
      <c r="AC51" s="9">
        <f t="shared" si="12"/>
        <v>8.26043389483022E-2</v>
      </c>
      <c r="AD51" s="9">
        <f t="shared" si="12"/>
        <v>0.22402732531469227</v>
      </c>
    </row>
    <row r="52" spans="1:30" x14ac:dyDescent="0.25">
      <c r="A52" s="4">
        <v>36586</v>
      </c>
      <c r="B52" s="5">
        <f t="shared" si="0"/>
        <v>2000</v>
      </c>
      <c r="C52" s="2">
        <v>147.80000000000001</v>
      </c>
      <c r="D52" s="2">
        <v>354.5</v>
      </c>
      <c r="E52" s="2">
        <v>2633.5</v>
      </c>
      <c r="F52" s="2">
        <v>711.7</v>
      </c>
      <c r="G52" s="2">
        <v>604.9</v>
      </c>
      <c r="H52" s="2">
        <v>4452.3999999999996</v>
      </c>
      <c r="I52" s="2">
        <v>1277.9609668075041</v>
      </c>
      <c r="J52" s="2">
        <v>559.42896680750448</v>
      </c>
      <c r="K52" s="2">
        <v>718.53199999999981</v>
      </c>
      <c r="L52" s="2"/>
      <c r="M52" s="6">
        <v>1.7416</v>
      </c>
      <c r="N52" s="7">
        <f t="shared" si="1"/>
        <v>257.40848</v>
      </c>
      <c r="O52" s="7">
        <f t="shared" si="1"/>
        <v>617.3972</v>
      </c>
      <c r="P52" s="7">
        <f t="shared" si="1"/>
        <v>4586.5036</v>
      </c>
      <c r="Q52" s="7">
        <f t="shared" si="1"/>
        <v>1239.4967200000001</v>
      </c>
      <c r="R52" s="7">
        <f t="shared" si="1"/>
        <v>1053.4938400000001</v>
      </c>
      <c r="S52" s="7">
        <f t="shared" si="2"/>
        <v>2225.6968197919491</v>
      </c>
      <c r="T52" s="7">
        <f t="shared" si="2"/>
        <v>974.30148859194981</v>
      </c>
      <c r="U52" s="7">
        <f t="shared" si="2"/>
        <v>1251.3953311999996</v>
      </c>
      <c r="W52" s="7">
        <f t="shared" si="3"/>
        <v>9979.9966597919483</v>
      </c>
      <c r="Y52" s="9">
        <f t="shared" si="12"/>
        <v>2.6720348257871354E-2</v>
      </c>
      <c r="Z52" s="9">
        <f t="shared" si="12"/>
        <v>6.7860272739629163E-2</v>
      </c>
      <c r="AA52" s="9">
        <f t="shared" si="12"/>
        <v>0.44558392574963485</v>
      </c>
      <c r="AB52" s="9">
        <f t="shared" si="12"/>
        <v>0.14901507715609524</v>
      </c>
      <c r="AC52" s="9">
        <f t="shared" si="12"/>
        <v>8.5231984689409374E-2</v>
      </c>
      <c r="AD52" s="9">
        <f t="shared" si="12"/>
        <v>0.22558839140736001</v>
      </c>
    </row>
    <row r="53" spans="1:30" x14ac:dyDescent="0.25">
      <c r="A53" s="4">
        <v>36617</v>
      </c>
      <c r="B53" s="5">
        <f t="shared" si="0"/>
        <v>2000</v>
      </c>
      <c r="C53" s="2">
        <v>117.3</v>
      </c>
      <c r="D53" s="2">
        <v>301.60000000000002</v>
      </c>
      <c r="E53" s="2">
        <v>2332.9</v>
      </c>
      <c r="F53" s="2">
        <v>728.7</v>
      </c>
      <c r="G53" s="2">
        <v>516.4</v>
      </c>
      <c r="H53" s="2">
        <v>3996.9</v>
      </c>
      <c r="I53" s="2">
        <v>1154.8428230108623</v>
      </c>
      <c r="J53" s="2">
        <v>497.34982301086239</v>
      </c>
      <c r="K53" s="2">
        <v>657.49300000000017</v>
      </c>
      <c r="L53" s="2"/>
      <c r="M53" s="6">
        <v>1.7678</v>
      </c>
      <c r="N53" s="7">
        <f t="shared" si="1"/>
        <v>207.36294000000001</v>
      </c>
      <c r="O53" s="7">
        <f t="shared" si="1"/>
        <v>533.16848000000005</v>
      </c>
      <c r="P53" s="7">
        <f t="shared" si="1"/>
        <v>4124.1006200000002</v>
      </c>
      <c r="Q53" s="7">
        <f t="shared" si="1"/>
        <v>1288.19586</v>
      </c>
      <c r="R53" s="7">
        <f t="shared" si="1"/>
        <v>912.89192000000003</v>
      </c>
      <c r="S53" s="7">
        <f t="shared" si="2"/>
        <v>2041.5311425186023</v>
      </c>
      <c r="T53" s="7">
        <f t="shared" si="2"/>
        <v>879.21501711860253</v>
      </c>
      <c r="U53" s="7">
        <f t="shared" si="2"/>
        <v>1162.3161254000004</v>
      </c>
      <c r="W53" s="7">
        <f t="shared" si="3"/>
        <v>9107.250962518603</v>
      </c>
      <c r="Y53" s="9">
        <f t="shared" si="12"/>
        <v>2.4941442931848117E-2</v>
      </c>
      <c r="Z53" s="9">
        <f t="shared" si="12"/>
        <v>6.6244779068609649E-2</v>
      </c>
      <c r="AA53" s="9">
        <f t="shared" si="12"/>
        <v>0.44700769520398403</v>
      </c>
      <c r="AB53" s="9">
        <f t="shared" si="12"/>
        <v>0.14823054178244349</v>
      </c>
      <c r="AC53" s="9">
        <f t="shared" si="12"/>
        <v>8.7572118479933972E-2</v>
      </c>
      <c r="AD53" s="9">
        <f t="shared" si="12"/>
        <v>0.22600342253318079</v>
      </c>
    </row>
    <row r="54" spans="1:30" x14ac:dyDescent="0.25">
      <c r="A54" s="4">
        <v>36647</v>
      </c>
      <c r="B54" s="5">
        <f t="shared" si="0"/>
        <v>2000</v>
      </c>
      <c r="C54" s="2">
        <v>143.9</v>
      </c>
      <c r="D54" s="2">
        <v>330.5</v>
      </c>
      <c r="E54" s="2">
        <v>2783.2</v>
      </c>
      <c r="F54" s="2">
        <v>777.4</v>
      </c>
      <c r="G54" s="2">
        <v>662.9</v>
      </c>
      <c r="H54" s="2">
        <v>4697.8999999999996</v>
      </c>
      <c r="I54" s="2">
        <v>1374.2346830743675</v>
      </c>
      <c r="J54" s="2">
        <v>592.67668307436759</v>
      </c>
      <c r="K54" s="2">
        <v>781.55799999999988</v>
      </c>
      <c r="L54" s="2"/>
      <c r="M54" s="6">
        <v>1.8275000000000001</v>
      </c>
      <c r="N54" s="7">
        <f t="shared" si="1"/>
        <v>262.97725000000003</v>
      </c>
      <c r="O54" s="7">
        <f t="shared" si="1"/>
        <v>603.9887500000001</v>
      </c>
      <c r="P54" s="7">
        <f t="shared" si="1"/>
        <v>5086.2979999999998</v>
      </c>
      <c r="Q54" s="7">
        <f t="shared" si="1"/>
        <v>1420.6985</v>
      </c>
      <c r="R54" s="7">
        <f t="shared" si="1"/>
        <v>1211.44975</v>
      </c>
      <c r="S54" s="7">
        <f t="shared" si="2"/>
        <v>2511.4138833184065</v>
      </c>
      <c r="T54" s="7">
        <f t="shared" si="2"/>
        <v>1083.1166383184068</v>
      </c>
      <c r="U54" s="7">
        <f t="shared" si="2"/>
        <v>1428.297245</v>
      </c>
      <c r="W54" s="7">
        <f t="shared" si="3"/>
        <v>11096.826133318405</v>
      </c>
      <c r="Y54" s="9">
        <f t="shared" si="12"/>
        <v>2.4159992720233427E-2</v>
      </c>
      <c r="Z54" s="9">
        <f t="shared" si="12"/>
        <v>6.4888668201245461E-2</v>
      </c>
      <c r="AA54" s="9">
        <f t="shared" si="12"/>
        <v>0.44907266304581256</v>
      </c>
      <c r="AB54" s="9">
        <f t="shared" si="12"/>
        <v>0.14442247165642111</v>
      </c>
      <c r="AC54" s="9">
        <f t="shared" si="12"/>
        <v>8.9609172084294489E-2</v>
      </c>
      <c r="AD54" s="9">
        <f t="shared" si="12"/>
        <v>0.22784703229199293</v>
      </c>
    </row>
    <row r="55" spans="1:30" x14ac:dyDescent="0.25">
      <c r="A55" s="4">
        <v>36678</v>
      </c>
      <c r="B55" s="5">
        <f t="shared" si="0"/>
        <v>2000</v>
      </c>
      <c r="C55" s="2">
        <v>148.19999999999999</v>
      </c>
      <c r="D55" s="2">
        <v>282.60000000000002</v>
      </c>
      <c r="E55" s="2">
        <v>2719.5</v>
      </c>
      <c r="F55" s="2">
        <v>767.7</v>
      </c>
      <c r="G55" s="2">
        <v>687.7</v>
      </c>
      <c r="H55" s="2">
        <v>4605.7</v>
      </c>
      <c r="I55" s="2">
        <v>1450.6852318606398</v>
      </c>
      <c r="J55" s="2">
        <v>576.33523186063985</v>
      </c>
      <c r="K55" s="2">
        <v>874.34999999999991</v>
      </c>
      <c r="L55" s="2"/>
      <c r="M55" s="6">
        <v>1.8079000000000001</v>
      </c>
      <c r="N55" s="7">
        <f t="shared" si="1"/>
        <v>267.93077999999997</v>
      </c>
      <c r="O55" s="7">
        <f t="shared" si="1"/>
        <v>510.91254000000004</v>
      </c>
      <c r="P55" s="7">
        <f t="shared" si="1"/>
        <v>4916.5840500000004</v>
      </c>
      <c r="Q55" s="7">
        <f t="shared" si="1"/>
        <v>1387.9248300000002</v>
      </c>
      <c r="R55" s="7">
        <f t="shared" si="1"/>
        <v>1243.2928300000001</v>
      </c>
      <c r="S55" s="7">
        <f t="shared" si="2"/>
        <v>2622.6938306808506</v>
      </c>
      <c r="T55" s="7">
        <f t="shared" si="2"/>
        <v>1041.9564656808509</v>
      </c>
      <c r="U55" s="7">
        <f t="shared" si="2"/>
        <v>1580.737365</v>
      </c>
      <c r="W55" s="7">
        <f t="shared" si="3"/>
        <v>10949.338860680851</v>
      </c>
      <c r="Y55" s="9">
        <f t="shared" si="12"/>
        <v>2.397467383530023E-2</v>
      </c>
      <c r="Z55" s="9">
        <f t="shared" si="12"/>
        <v>6.3368381647829736E-2</v>
      </c>
      <c r="AA55" s="9">
        <f t="shared" si="12"/>
        <v>0.45329524994838599</v>
      </c>
      <c r="AB55" s="9">
        <f t="shared" si="12"/>
        <v>0.13878053202426971</v>
      </c>
      <c r="AC55" s="9">
        <f t="shared" si="12"/>
        <v>9.1643672223730266E-2</v>
      </c>
      <c r="AD55" s="9">
        <f t="shared" si="12"/>
        <v>0.22893749032048416</v>
      </c>
    </row>
    <row r="56" spans="1:30" x14ac:dyDescent="0.25">
      <c r="A56" s="4">
        <v>36708</v>
      </c>
      <c r="B56" s="5">
        <f t="shared" si="0"/>
        <v>2000</v>
      </c>
      <c r="C56" s="2">
        <v>155</v>
      </c>
      <c r="D56" s="2">
        <v>374.8</v>
      </c>
      <c r="E56" s="2">
        <v>2896.1</v>
      </c>
      <c r="F56" s="2">
        <v>832.5</v>
      </c>
      <c r="G56" s="2">
        <v>628.70000000000005</v>
      </c>
      <c r="H56" s="2">
        <v>4887.3</v>
      </c>
      <c r="I56" s="2">
        <v>1464.6075643094046</v>
      </c>
      <c r="J56" s="2">
        <v>596.80956430940455</v>
      </c>
      <c r="K56" s="2">
        <v>867.798</v>
      </c>
      <c r="L56" s="2"/>
      <c r="M56" s="6">
        <v>1.7974000000000001</v>
      </c>
      <c r="N56" s="7">
        <f t="shared" si="1"/>
        <v>278.59700000000004</v>
      </c>
      <c r="O56" s="7">
        <f t="shared" ref="O56:R119" si="13">D56*$M56</f>
        <v>673.66552000000001</v>
      </c>
      <c r="P56" s="7">
        <f t="shared" si="13"/>
        <v>5205.4501399999999</v>
      </c>
      <c r="Q56" s="7">
        <f t="shared" si="13"/>
        <v>1496.3355000000001</v>
      </c>
      <c r="R56" s="7">
        <f t="shared" si="13"/>
        <v>1130.02538</v>
      </c>
      <c r="S56" s="7">
        <f t="shared" si="2"/>
        <v>2632.4856360897238</v>
      </c>
      <c r="T56" s="7">
        <f t="shared" si="2"/>
        <v>1072.7055108897239</v>
      </c>
      <c r="U56" s="7">
        <f t="shared" si="2"/>
        <v>1559.7801252000002</v>
      </c>
      <c r="W56" s="7">
        <f t="shared" si="3"/>
        <v>11416.559176089726</v>
      </c>
      <c r="Y56" s="9">
        <f t="shared" si="12"/>
        <v>2.3884008331034403E-2</v>
      </c>
      <c r="Z56" s="9">
        <f t="shared" si="12"/>
        <v>6.2544177683671945E-2</v>
      </c>
      <c r="AA56" s="9">
        <f t="shared" si="12"/>
        <v>0.45278179157837672</v>
      </c>
      <c r="AB56" s="9">
        <f t="shared" si="12"/>
        <v>0.13712324659087577</v>
      </c>
      <c r="AC56" s="9">
        <f t="shared" si="12"/>
        <v>9.4675391952366197E-2</v>
      </c>
      <c r="AD56" s="9">
        <f t="shared" si="12"/>
        <v>0.22899138386367515</v>
      </c>
    </row>
    <row r="57" spans="1:30" x14ac:dyDescent="0.25">
      <c r="A57" s="4">
        <v>36739</v>
      </c>
      <c r="B57" s="5">
        <f t="shared" si="0"/>
        <v>2000</v>
      </c>
      <c r="C57" s="2">
        <v>173.5</v>
      </c>
      <c r="D57" s="2">
        <v>392.4</v>
      </c>
      <c r="E57" s="2">
        <v>3147.5</v>
      </c>
      <c r="F57" s="2">
        <v>888.5</v>
      </c>
      <c r="G57" s="2">
        <v>823.3</v>
      </c>
      <c r="H57" s="2">
        <v>5425.2</v>
      </c>
      <c r="I57" s="2">
        <v>1528.6828628205851</v>
      </c>
      <c r="J57" s="2">
        <v>665.95086282058537</v>
      </c>
      <c r="K57" s="2">
        <v>862.73199999999974</v>
      </c>
      <c r="L57" s="2"/>
      <c r="M57" s="6">
        <v>1.8088</v>
      </c>
      <c r="N57" s="7">
        <f t="shared" ref="N57:Q120" si="14">C57*$M57</f>
        <v>313.82679999999999</v>
      </c>
      <c r="O57" s="7">
        <f t="shared" si="13"/>
        <v>709.77311999999995</v>
      </c>
      <c r="P57" s="7">
        <f t="shared" si="13"/>
        <v>5693.1980000000003</v>
      </c>
      <c r="Q57" s="7">
        <f t="shared" si="13"/>
        <v>1607.1188</v>
      </c>
      <c r="R57" s="7">
        <f t="shared" si="13"/>
        <v>1489.1850399999998</v>
      </c>
      <c r="S57" s="7">
        <f t="shared" si="2"/>
        <v>2765.0815622698742</v>
      </c>
      <c r="T57" s="7">
        <f t="shared" si="2"/>
        <v>1204.5719206698748</v>
      </c>
      <c r="U57" s="7">
        <f t="shared" si="2"/>
        <v>1560.5096415999994</v>
      </c>
      <c r="W57" s="7">
        <f t="shared" si="3"/>
        <v>12578.183322269873</v>
      </c>
      <c r="Y57" s="9">
        <f t="shared" si="12"/>
        <v>2.3474038335566619E-2</v>
      </c>
      <c r="Z57" s="9">
        <f t="shared" si="12"/>
        <v>6.1371291076691606E-2</v>
      </c>
      <c r="AA57" s="9">
        <f t="shared" si="12"/>
        <v>0.45065546924509925</v>
      </c>
      <c r="AB57" s="9">
        <f t="shared" si="12"/>
        <v>0.13595633199904686</v>
      </c>
      <c r="AC57" s="9">
        <f t="shared" si="12"/>
        <v>9.8567459628581114E-2</v>
      </c>
      <c r="AD57" s="9">
        <f t="shared" si="12"/>
        <v>0.22997540971501437</v>
      </c>
    </row>
    <row r="58" spans="1:30" x14ac:dyDescent="0.25">
      <c r="A58" s="4">
        <v>36770</v>
      </c>
      <c r="B58" s="5">
        <f t="shared" si="0"/>
        <v>2000</v>
      </c>
      <c r="C58" s="2">
        <v>248.2</v>
      </c>
      <c r="D58" s="2">
        <v>357.8</v>
      </c>
      <c r="E58" s="2">
        <v>2922.3</v>
      </c>
      <c r="F58" s="2">
        <v>869.6</v>
      </c>
      <c r="G58" s="2">
        <v>656.2</v>
      </c>
      <c r="H58" s="2">
        <v>5054.2</v>
      </c>
      <c r="I58" s="2">
        <v>1430.9658911674144</v>
      </c>
      <c r="J58" s="2">
        <v>604.3838911674145</v>
      </c>
      <c r="K58" s="2">
        <v>826.58199999999988</v>
      </c>
      <c r="L58" s="2"/>
      <c r="M58" s="6">
        <v>1.8388</v>
      </c>
      <c r="N58" s="7">
        <f t="shared" si="14"/>
        <v>456.39015999999998</v>
      </c>
      <c r="O58" s="7">
        <f t="shared" si="13"/>
        <v>657.92264</v>
      </c>
      <c r="P58" s="7">
        <f t="shared" si="13"/>
        <v>5373.5252399999999</v>
      </c>
      <c r="Q58" s="7">
        <f t="shared" si="13"/>
        <v>1599.0204800000001</v>
      </c>
      <c r="R58" s="7">
        <f t="shared" si="13"/>
        <v>1206.6205600000001</v>
      </c>
      <c r="S58" s="7">
        <f t="shared" si="2"/>
        <v>2631.2600806786418</v>
      </c>
      <c r="T58" s="7">
        <f t="shared" si="2"/>
        <v>1111.3410990786417</v>
      </c>
      <c r="U58" s="7">
        <f t="shared" si="2"/>
        <v>1519.9189815999998</v>
      </c>
      <c r="W58" s="7">
        <f t="shared" si="3"/>
        <v>11924.73916067864</v>
      </c>
      <c r="Y58" s="9">
        <f t="shared" si="12"/>
        <v>2.4698418655043602E-2</v>
      </c>
      <c r="Z58" s="9">
        <f t="shared" si="12"/>
        <v>6.052688801822631E-2</v>
      </c>
      <c r="AA58" s="9">
        <f t="shared" si="12"/>
        <v>0.45019888593996155</v>
      </c>
      <c r="AB58" s="9">
        <f t="shared" si="12"/>
        <v>0.13566536699862194</v>
      </c>
      <c r="AC58" s="9">
        <f t="shared" si="12"/>
        <v>0.10015961104433872</v>
      </c>
      <c r="AD58" s="9">
        <f t="shared" si="12"/>
        <v>0.228750829343808</v>
      </c>
    </row>
    <row r="59" spans="1:30" x14ac:dyDescent="0.25">
      <c r="A59" s="4">
        <v>36800</v>
      </c>
      <c r="B59" s="5">
        <f t="shared" si="0"/>
        <v>2000</v>
      </c>
      <c r="C59" s="2">
        <v>178.5</v>
      </c>
      <c r="D59" s="2">
        <v>364</v>
      </c>
      <c r="E59" s="2">
        <v>2998.9</v>
      </c>
      <c r="F59" s="2">
        <v>839.6</v>
      </c>
      <c r="G59" s="2">
        <v>807.2</v>
      </c>
      <c r="H59" s="2">
        <v>5188.2</v>
      </c>
      <c r="I59" s="2">
        <v>1463.5959539031921</v>
      </c>
      <c r="J59" s="2">
        <v>643.27895390319236</v>
      </c>
      <c r="K59" s="2">
        <v>820.31699999999978</v>
      </c>
      <c r="L59" s="2"/>
      <c r="M59" s="6">
        <v>1.8792</v>
      </c>
      <c r="N59" s="7">
        <f t="shared" si="14"/>
        <v>335.43720000000002</v>
      </c>
      <c r="O59" s="7">
        <f t="shared" si="13"/>
        <v>684.02880000000005</v>
      </c>
      <c r="P59" s="7">
        <f t="shared" si="13"/>
        <v>5635.5328799999997</v>
      </c>
      <c r="Q59" s="7">
        <f t="shared" si="13"/>
        <v>1577.7763199999999</v>
      </c>
      <c r="R59" s="7">
        <f t="shared" si="13"/>
        <v>1516.8902400000002</v>
      </c>
      <c r="S59" s="7">
        <f t="shared" si="2"/>
        <v>2750.3895165748786</v>
      </c>
      <c r="T59" s="7">
        <f t="shared" si="2"/>
        <v>1208.8498101748792</v>
      </c>
      <c r="U59" s="7">
        <f t="shared" si="2"/>
        <v>1541.5397063999997</v>
      </c>
      <c r="W59" s="7">
        <f t="shared" si="3"/>
        <v>12500.054956574879</v>
      </c>
      <c r="Y59" s="9">
        <f t="shared" si="12"/>
        <v>2.5292606241487638E-2</v>
      </c>
      <c r="Z59" s="9">
        <f t="shared" si="12"/>
        <v>5.9149302005013532E-2</v>
      </c>
      <c r="AA59" s="9">
        <f t="shared" si="12"/>
        <v>0.44870083891028734</v>
      </c>
      <c r="AB59" s="9">
        <f t="shared" si="12"/>
        <v>0.1342776312408164</v>
      </c>
      <c r="AC59" s="9">
        <f t="shared" si="12"/>
        <v>0.10294270984297191</v>
      </c>
      <c r="AD59" s="9">
        <f t="shared" si="12"/>
        <v>0.22963691175942316</v>
      </c>
    </row>
    <row r="60" spans="1:30" x14ac:dyDescent="0.25">
      <c r="A60" s="4">
        <v>36831</v>
      </c>
      <c r="B60" s="5">
        <f t="shared" si="0"/>
        <v>2000</v>
      </c>
      <c r="C60" s="2">
        <v>203.8</v>
      </c>
      <c r="D60" s="2">
        <v>376.6</v>
      </c>
      <c r="E60" s="2">
        <v>2893</v>
      </c>
      <c r="F60" s="2">
        <v>849.2</v>
      </c>
      <c r="G60" s="2">
        <v>730.2</v>
      </c>
      <c r="H60" s="2">
        <v>5052.8999999999996</v>
      </c>
      <c r="I60" s="2">
        <v>1424.5531222955324</v>
      </c>
      <c r="J60" s="2">
        <v>632.75012229553261</v>
      </c>
      <c r="K60" s="2">
        <v>791.80299999999977</v>
      </c>
      <c r="L60" s="2"/>
      <c r="M60" s="6">
        <v>1.9476</v>
      </c>
      <c r="N60" s="7">
        <f t="shared" si="14"/>
        <v>396.92088000000001</v>
      </c>
      <c r="O60" s="7">
        <f t="shared" si="13"/>
        <v>733.46616000000006</v>
      </c>
      <c r="P60" s="7">
        <f t="shared" si="13"/>
        <v>5634.4067999999997</v>
      </c>
      <c r="Q60" s="7">
        <f t="shared" si="13"/>
        <v>1653.90192</v>
      </c>
      <c r="R60" s="7">
        <f t="shared" si="13"/>
        <v>1422.13752</v>
      </c>
      <c r="S60" s="7">
        <f t="shared" si="2"/>
        <v>2774.459660982779</v>
      </c>
      <c r="T60" s="7">
        <f t="shared" si="2"/>
        <v>1232.3441381827793</v>
      </c>
      <c r="U60" s="7">
        <f t="shared" si="2"/>
        <v>1542.1155227999996</v>
      </c>
      <c r="W60" s="7">
        <f t="shared" si="3"/>
        <v>12615.292940982779</v>
      </c>
      <c r="Y60" s="9">
        <f t="shared" si="12"/>
        <v>2.5935114429460119E-2</v>
      </c>
      <c r="Z60" s="9">
        <f t="shared" si="12"/>
        <v>5.7949342677770688E-2</v>
      </c>
      <c r="AA60" s="9">
        <f t="shared" si="12"/>
        <v>0.44813561752546621</v>
      </c>
      <c r="AB60" s="9">
        <f t="shared" si="12"/>
        <v>0.1331840102098216</v>
      </c>
      <c r="AC60" s="9">
        <f t="shared" si="12"/>
        <v>0.10528647834269403</v>
      </c>
      <c r="AD60" s="9">
        <f t="shared" si="12"/>
        <v>0.22950943681478736</v>
      </c>
    </row>
    <row r="61" spans="1:30" x14ac:dyDescent="0.25">
      <c r="A61" s="4">
        <v>36861</v>
      </c>
      <c r="B61" s="5">
        <f t="shared" si="0"/>
        <v>2000</v>
      </c>
      <c r="C61" s="2">
        <v>211.8</v>
      </c>
      <c r="D61" s="2">
        <v>363.2</v>
      </c>
      <c r="E61" s="2">
        <v>2606.6999999999998</v>
      </c>
      <c r="F61" s="2">
        <v>1046.8</v>
      </c>
      <c r="G61" s="2">
        <v>645.9</v>
      </c>
      <c r="H61" s="2">
        <v>4874.3</v>
      </c>
      <c r="I61" s="2">
        <v>1887.1454708517845</v>
      </c>
      <c r="J61" s="2">
        <v>872.95147085178451</v>
      </c>
      <c r="K61" s="2">
        <v>1014.194</v>
      </c>
      <c r="L61" s="2"/>
      <c r="M61" s="6">
        <v>1.9628999999999999</v>
      </c>
      <c r="N61" s="7">
        <f t="shared" si="14"/>
        <v>415.74221999999997</v>
      </c>
      <c r="O61" s="7">
        <f t="shared" si="13"/>
        <v>712.92527999999993</v>
      </c>
      <c r="P61" s="7">
        <f t="shared" si="13"/>
        <v>5116.6914299999989</v>
      </c>
      <c r="Q61" s="7">
        <f t="shared" si="13"/>
        <v>2054.7637199999999</v>
      </c>
      <c r="R61" s="7">
        <f t="shared" si="13"/>
        <v>1267.8371099999999</v>
      </c>
      <c r="S61" s="7">
        <f t="shared" si="2"/>
        <v>3704.2778447349674</v>
      </c>
      <c r="T61" s="7">
        <f t="shared" si="2"/>
        <v>1713.5164421349677</v>
      </c>
      <c r="U61" s="7">
        <f t="shared" si="2"/>
        <v>1990.7614025999999</v>
      </c>
      <c r="W61" s="7">
        <f t="shared" si="3"/>
        <v>13272.237604734964</v>
      </c>
      <c r="Y61" s="9">
        <f t="shared" si="12"/>
        <v>2.6140410639511523E-2</v>
      </c>
      <c r="Z61" s="9">
        <f t="shared" si="12"/>
        <v>5.702805464625961E-2</v>
      </c>
      <c r="AA61" s="9">
        <f t="shared" si="12"/>
        <v>0.44751996530404342</v>
      </c>
      <c r="AB61" s="9">
        <f t="shared" si="12"/>
        <v>0.13375371799341379</v>
      </c>
      <c r="AC61" s="9">
        <f t="shared" si="12"/>
        <v>0.1054809480304983</v>
      </c>
      <c r="AD61" s="9">
        <f t="shared" si="12"/>
        <v>0.23007690338627346</v>
      </c>
    </row>
    <row r="62" spans="1:30" x14ac:dyDescent="0.25">
      <c r="A62" s="4">
        <v>36892</v>
      </c>
      <c r="B62" s="5">
        <f t="shared" si="0"/>
        <v>2001</v>
      </c>
      <c r="C62" s="2">
        <v>180.6</v>
      </c>
      <c r="D62" s="2">
        <v>319.2</v>
      </c>
      <c r="E62" s="2">
        <v>2829.4</v>
      </c>
      <c r="F62" s="2">
        <v>975.2</v>
      </c>
      <c r="G62" s="2">
        <v>717.8</v>
      </c>
      <c r="H62" s="2">
        <v>5022.2</v>
      </c>
      <c r="I62" s="2">
        <v>1548.6139223506625</v>
      </c>
      <c r="J62" s="2">
        <v>654.17892235066245</v>
      </c>
      <c r="K62" s="2">
        <v>894.43500000000029</v>
      </c>
      <c r="L62" s="2"/>
      <c r="M62" s="6">
        <v>1.9540999999999999</v>
      </c>
      <c r="N62" s="7">
        <f t="shared" si="14"/>
        <v>352.91046</v>
      </c>
      <c r="O62" s="7">
        <f t="shared" si="13"/>
        <v>623.74871999999993</v>
      </c>
      <c r="P62" s="7">
        <f t="shared" si="13"/>
        <v>5528.9305400000003</v>
      </c>
      <c r="Q62" s="7">
        <f t="shared" si="13"/>
        <v>1905.63832</v>
      </c>
      <c r="R62" s="7">
        <f t="shared" si="13"/>
        <v>1402.6529799999998</v>
      </c>
      <c r="S62" s="7">
        <f t="shared" si="2"/>
        <v>3026.1464656654293</v>
      </c>
      <c r="T62" s="7">
        <f t="shared" si="2"/>
        <v>1278.3310321654294</v>
      </c>
      <c r="U62" s="7">
        <f t="shared" si="2"/>
        <v>1747.8154335000006</v>
      </c>
      <c r="W62" s="7">
        <f t="shared" si="3"/>
        <v>12840.027485665431</v>
      </c>
      <c r="Y62" s="9">
        <f t="shared" ref="Y62:AD77" si="15">AVERAGE(N51:N62)/AVERAGE($W51:$W62)</f>
        <v>2.691963844006565E-2</v>
      </c>
      <c r="Z62" s="9">
        <f t="shared" si="15"/>
        <v>5.554369217037379E-2</v>
      </c>
      <c r="AA62" s="9">
        <f t="shared" si="15"/>
        <v>0.44488060622545578</v>
      </c>
      <c r="AB62" s="9">
        <f t="shared" si="15"/>
        <v>0.13506798929532451</v>
      </c>
      <c r="AC62" s="9">
        <f t="shared" si="15"/>
        <v>0.10716186426039075</v>
      </c>
      <c r="AD62" s="9">
        <f t="shared" si="15"/>
        <v>0.23042620960838933</v>
      </c>
    </row>
    <row r="63" spans="1:30" x14ac:dyDescent="0.25">
      <c r="A63" s="4">
        <v>36923</v>
      </c>
      <c r="B63" s="5">
        <f t="shared" si="0"/>
        <v>2001</v>
      </c>
      <c r="C63" s="2">
        <v>137.80000000000001</v>
      </c>
      <c r="D63" s="2">
        <v>278.89999999999998</v>
      </c>
      <c r="E63" s="2">
        <v>2351.8000000000002</v>
      </c>
      <c r="F63" s="2">
        <v>775.1</v>
      </c>
      <c r="G63" s="2">
        <v>459.4</v>
      </c>
      <c r="H63" s="2">
        <v>4003</v>
      </c>
      <c r="I63" s="2">
        <v>1257.1674732499453</v>
      </c>
      <c r="J63" s="2">
        <v>566.99047324994501</v>
      </c>
      <c r="K63" s="2">
        <v>690.17700000000025</v>
      </c>
      <c r="L63" s="2"/>
      <c r="M63" s="6">
        <v>2.0015000000000001</v>
      </c>
      <c r="N63" s="7">
        <f t="shared" si="14"/>
        <v>275.80670000000003</v>
      </c>
      <c r="O63" s="7">
        <f t="shared" si="13"/>
        <v>558.21834999999999</v>
      </c>
      <c r="P63" s="7">
        <f t="shared" si="13"/>
        <v>4707.1277000000009</v>
      </c>
      <c r="Q63" s="7">
        <f t="shared" si="13"/>
        <v>1551.36265</v>
      </c>
      <c r="R63" s="7">
        <f t="shared" si="13"/>
        <v>919.48910000000001</v>
      </c>
      <c r="S63" s="7">
        <f t="shared" si="2"/>
        <v>2516.2206977097653</v>
      </c>
      <c r="T63" s="7">
        <f t="shared" si="2"/>
        <v>1134.8314322097649</v>
      </c>
      <c r="U63" s="7">
        <f t="shared" si="2"/>
        <v>1381.3892655000006</v>
      </c>
      <c r="W63" s="7">
        <f t="shared" si="3"/>
        <v>10528.225197709766</v>
      </c>
      <c r="Y63" s="9">
        <f t="shared" si="15"/>
        <v>2.7529326161617441E-2</v>
      </c>
      <c r="Z63" s="9">
        <f t="shared" si="15"/>
        <v>5.4890030511155624E-2</v>
      </c>
      <c r="AA63" s="9">
        <f t="shared" si="15"/>
        <v>0.44383626237133583</v>
      </c>
      <c r="AB63" s="9">
        <f t="shared" si="15"/>
        <v>0.13531017312095225</v>
      </c>
      <c r="AC63" s="9">
        <f t="shared" si="15"/>
        <v>0.10644839130816067</v>
      </c>
      <c r="AD63" s="9">
        <f t="shared" si="15"/>
        <v>0.23198581652677819</v>
      </c>
    </row>
    <row r="64" spans="1:30" x14ac:dyDescent="0.25">
      <c r="A64" s="4">
        <v>36951</v>
      </c>
      <c r="B64" s="5">
        <f t="shared" si="0"/>
        <v>2001</v>
      </c>
      <c r="C64" s="2">
        <v>194.5</v>
      </c>
      <c r="D64" s="2">
        <v>401.8</v>
      </c>
      <c r="E64" s="2">
        <v>3137.5</v>
      </c>
      <c r="F64" s="2">
        <v>1014.8</v>
      </c>
      <c r="G64" s="2">
        <v>700.6</v>
      </c>
      <c r="H64" s="2">
        <v>5449.2</v>
      </c>
      <c r="I64" s="2">
        <v>1536.5485940053238</v>
      </c>
      <c r="J64" s="2">
        <v>672.82859400532391</v>
      </c>
      <c r="K64" s="2">
        <v>863.71999999999991</v>
      </c>
      <c r="L64" s="2"/>
      <c r="M64" s="6">
        <v>2.0886</v>
      </c>
      <c r="N64" s="7">
        <f t="shared" si="14"/>
        <v>406.23270000000002</v>
      </c>
      <c r="O64" s="7">
        <f t="shared" si="13"/>
        <v>839.19947999999999</v>
      </c>
      <c r="P64" s="7">
        <f t="shared" si="13"/>
        <v>6552.9825000000001</v>
      </c>
      <c r="Q64" s="7">
        <f t="shared" si="13"/>
        <v>2119.5112799999997</v>
      </c>
      <c r="R64" s="7">
        <f t="shared" si="13"/>
        <v>1463.27316</v>
      </c>
      <c r="S64" s="7">
        <f t="shared" si="2"/>
        <v>3209.2353934395192</v>
      </c>
      <c r="T64" s="7">
        <f t="shared" si="2"/>
        <v>1405.2698014395196</v>
      </c>
      <c r="U64" s="7">
        <f t="shared" si="2"/>
        <v>1803.9655919999998</v>
      </c>
      <c r="W64" s="7">
        <f t="shared" si="3"/>
        <v>14590.434513439521</v>
      </c>
      <c r="Y64" s="9">
        <f t="shared" si="15"/>
        <v>2.7682039167354511E-2</v>
      </c>
      <c r="Z64" s="9">
        <f t="shared" si="15"/>
        <v>5.4672034587821911E-2</v>
      </c>
      <c r="AA64" s="9">
        <f t="shared" si="15"/>
        <v>0.44327984718162883</v>
      </c>
      <c r="AB64" s="9">
        <f t="shared" si="15"/>
        <v>0.1370963737752825</v>
      </c>
      <c r="AC64" s="9">
        <f t="shared" si="15"/>
        <v>0.10588365248998644</v>
      </c>
      <c r="AD64" s="9">
        <f t="shared" si="15"/>
        <v>0.23138605279792587</v>
      </c>
    </row>
    <row r="65" spans="1:30" x14ac:dyDescent="0.25">
      <c r="A65" s="4">
        <v>36982</v>
      </c>
      <c r="B65" s="5">
        <f t="shared" si="0"/>
        <v>2001</v>
      </c>
      <c r="C65" s="2">
        <v>231.4</v>
      </c>
      <c r="D65" s="2">
        <v>307.2</v>
      </c>
      <c r="E65" s="2">
        <v>2664.9</v>
      </c>
      <c r="F65" s="2">
        <v>938.9</v>
      </c>
      <c r="G65" s="2">
        <v>469</v>
      </c>
      <c r="H65" s="2">
        <v>4611.5</v>
      </c>
      <c r="I65" s="2">
        <v>1226.4548379642072</v>
      </c>
      <c r="J65" s="2">
        <v>588.14483796420723</v>
      </c>
      <c r="K65" s="2">
        <v>638.30999999999995</v>
      </c>
      <c r="L65" s="2"/>
      <c r="M65" s="6">
        <v>2.1920999999999999</v>
      </c>
      <c r="N65" s="7">
        <f t="shared" si="14"/>
        <v>507.25193999999999</v>
      </c>
      <c r="O65" s="7">
        <f t="shared" si="13"/>
        <v>673.41311999999994</v>
      </c>
      <c r="P65" s="7">
        <f t="shared" si="13"/>
        <v>5841.7272899999998</v>
      </c>
      <c r="Q65" s="7">
        <f t="shared" si="13"/>
        <v>2058.1626900000001</v>
      </c>
      <c r="R65" s="7">
        <f t="shared" si="13"/>
        <v>1028.0949000000001</v>
      </c>
      <c r="S65" s="7">
        <f t="shared" si="2"/>
        <v>2688.5116503013382</v>
      </c>
      <c r="T65" s="7">
        <f t="shared" si="2"/>
        <v>1289.2722993013385</v>
      </c>
      <c r="U65" s="7">
        <f t="shared" si="2"/>
        <v>1399.2393509999999</v>
      </c>
      <c r="W65" s="7">
        <f t="shared" si="3"/>
        <v>12797.161590301337</v>
      </c>
      <c r="Y65" s="9">
        <f t="shared" si="15"/>
        <v>2.9026244081224124E-2</v>
      </c>
      <c r="Z65" s="9">
        <f t="shared" si="15"/>
        <v>5.425404352245615E-2</v>
      </c>
      <c r="AA65" s="9">
        <f t="shared" si="15"/>
        <v>0.44383700959660333</v>
      </c>
      <c r="AB65" s="9">
        <f t="shared" si="15"/>
        <v>0.13889159580837662</v>
      </c>
      <c r="AC65" s="9">
        <f t="shared" si="15"/>
        <v>0.10401090450688237</v>
      </c>
      <c r="AD65" s="9">
        <f t="shared" si="15"/>
        <v>0.22998020248445714</v>
      </c>
    </row>
    <row r="66" spans="1:30" x14ac:dyDescent="0.25">
      <c r="A66" s="4">
        <v>37012</v>
      </c>
      <c r="B66" s="5">
        <f t="shared" si="0"/>
        <v>2001</v>
      </c>
      <c r="C66" s="2">
        <v>196.4</v>
      </c>
      <c r="D66" s="2">
        <v>310.5</v>
      </c>
      <c r="E66" s="2">
        <v>3065.6</v>
      </c>
      <c r="F66" s="2">
        <v>1004.1</v>
      </c>
      <c r="G66" s="2">
        <v>584.20000000000005</v>
      </c>
      <c r="H66" s="2">
        <v>5160.8</v>
      </c>
      <c r="I66" s="2">
        <v>1504.5801191397084</v>
      </c>
      <c r="J66" s="2">
        <v>656.36711913970839</v>
      </c>
      <c r="K66" s="2">
        <v>848.21299999999997</v>
      </c>
      <c r="L66" s="2"/>
      <c r="M66" s="6">
        <v>2.2968000000000002</v>
      </c>
      <c r="N66" s="7">
        <f t="shared" si="14"/>
        <v>451.09152000000006</v>
      </c>
      <c r="O66" s="7">
        <f t="shared" si="13"/>
        <v>713.15640000000008</v>
      </c>
      <c r="P66" s="7">
        <f t="shared" si="13"/>
        <v>7041.0700800000004</v>
      </c>
      <c r="Q66" s="7">
        <f t="shared" si="13"/>
        <v>2306.2168800000004</v>
      </c>
      <c r="R66" s="7">
        <f t="shared" si="13"/>
        <v>1341.7905600000001</v>
      </c>
      <c r="S66" s="7">
        <f t="shared" si="2"/>
        <v>3455.7196176400826</v>
      </c>
      <c r="T66" s="7">
        <f t="shared" si="2"/>
        <v>1507.5439992400823</v>
      </c>
      <c r="U66" s="7">
        <f t="shared" si="2"/>
        <v>1948.1756184000001</v>
      </c>
      <c r="W66" s="7">
        <f t="shared" si="3"/>
        <v>15309.045057640084</v>
      </c>
      <c r="Y66" s="9">
        <f t="shared" si="15"/>
        <v>2.9461406714885525E-2</v>
      </c>
      <c r="Z66" s="9">
        <f t="shared" si="15"/>
        <v>5.346524340673315E-2</v>
      </c>
      <c r="AA66" s="9">
        <f t="shared" si="15"/>
        <v>0.44440027087533873</v>
      </c>
      <c r="AB66" s="9">
        <f t="shared" si="15"/>
        <v>0.14087728170964287</v>
      </c>
      <c r="AC66" s="9">
        <f t="shared" si="15"/>
        <v>0.10197698138719806</v>
      </c>
      <c r="AD66" s="9">
        <f t="shared" si="15"/>
        <v>0.22981881590620151</v>
      </c>
    </row>
    <row r="67" spans="1:30" x14ac:dyDescent="0.25">
      <c r="A67" s="4">
        <v>37043</v>
      </c>
      <c r="B67" s="5">
        <f t="shared" ref="B67:B130" si="16">YEAR(A67)</f>
        <v>2001</v>
      </c>
      <c r="C67" s="2">
        <v>193.5</v>
      </c>
      <c r="D67" s="2">
        <v>269.39999999999998</v>
      </c>
      <c r="E67" s="2">
        <v>2708.8</v>
      </c>
      <c r="F67" s="2">
        <v>870.4</v>
      </c>
      <c r="G67" s="2">
        <v>719.3</v>
      </c>
      <c r="H67" s="2">
        <v>4761.3999999999996</v>
      </c>
      <c r="I67" s="2">
        <v>1742.8407576799282</v>
      </c>
      <c r="J67" s="2">
        <v>831.59675767992803</v>
      </c>
      <c r="K67" s="2">
        <v>911.24400000000014</v>
      </c>
      <c r="L67" s="2"/>
      <c r="M67" s="6">
        <v>2.3754</v>
      </c>
      <c r="N67" s="7">
        <f t="shared" si="14"/>
        <v>459.63990000000001</v>
      </c>
      <c r="O67" s="7">
        <f t="shared" si="13"/>
        <v>639.93275999999992</v>
      </c>
      <c r="P67" s="7">
        <f t="shared" si="13"/>
        <v>6434.4835200000007</v>
      </c>
      <c r="Q67" s="7">
        <f t="shared" si="13"/>
        <v>2067.5481599999998</v>
      </c>
      <c r="R67" s="7">
        <f t="shared" si="13"/>
        <v>1708.6252199999999</v>
      </c>
      <c r="S67" s="7">
        <f t="shared" ref="S67:U130" si="17">I67*$M67</f>
        <v>4139.9439357929014</v>
      </c>
      <c r="T67" s="7">
        <f t="shared" si="17"/>
        <v>1975.374938192901</v>
      </c>
      <c r="U67" s="7">
        <f t="shared" si="17"/>
        <v>2164.5689976000003</v>
      </c>
      <c r="W67" s="7">
        <f t="shared" ref="W67:W130" si="18">SUM(N67:S67)</f>
        <v>15450.1734957929</v>
      </c>
      <c r="Y67" s="9">
        <f t="shared" si="15"/>
        <v>2.98407379340828E-2</v>
      </c>
      <c r="Z67" s="9">
        <f t="shared" si="15"/>
        <v>5.2748926693086964E-2</v>
      </c>
      <c r="AA67" s="9">
        <f t="shared" si="15"/>
        <v>0.44130525062965537</v>
      </c>
      <c r="AB67" s="9">
        <f t="shared" si="15"/>
        <v>0.14116965340206281</v>
      </c>
      <c r="AC67" s="9">
        <f t="shared" si="15"/>
        <v>0.10201773849920029</v>
      </c>
      <c r="AD67" s="9">
        <f t="shared" si="15"/>
        <v>0.23291769284191155</v>
      </c>
    </row>
    <row r="68" spans="1:30" x14ac:dyDescent="0.25">
      <c r="A68" s="4">
        <v>37073</v>
      </c>
      <c r="B68" s="5">
        <f t="shared" si="16"/>
        <v>2001</v>
      </c>
      <c r="C68" s="2">
        <v>187.5</v>
      </c>
      <c r="D68" s="2">
        <v>315</v>
      </c>
      <c r="E68" s="2">
        <v>2855.7</v>
      </c>
      <c r="F68" s="2">
        <v>829.9</v>
      </c>
      <c r="G68" s="2">
        <v>668.5</v>
      </c>
      <c r="H68" s="2">
        <v>4856.5</v>
      </c>
      <c r="I68" s="2">
        <v>1528.4615207894271</v>
      </c>
      <c r="J68" s="2">
        <v>773.72352078942731</v>
      </c>
      <c r="K68" s="2">
        <v>754.73799999999983</v>
      </c>
      <c r="L68" s="2"/>
      <c r="M68" s="6">
        <v>2.4656000000000002</v>
      </c>
      <c r="N68" s="7">
        <f t="shared" si="14"/>
        <v>462.30000000000007</v>
      </c>
      <c r="O68" s="7">
        <f t="shared" si="13"/>
        <v>776.6640000000001</v>
      </c>
      <c r="P68" s="7">
        <f t="shared" si="13"/>
        <v>7041.0139200000003</v>
      </c>
      <c r="Q68" s="7">
        <f t="shared" si="13"/>
        <v>2046.20144</v>
      </c>
      <c r="R68" s="7">
        <f t="shared" si="13"/>
        <v>1648.2536000000002</v>
      </c>
      <c r="S68" s="7">
        <f t="shared" si="17"/>
        <v>3768.5747256584118</v>
      </c>
      <c r="T68" s="7">
        <f t="shared" si="17"/>
        <v>1907.6927128584121</v>
      </c>
      <c r="U68" s="7">
        <f t="shared" si="17"/>
        <v>1860.8820127999998</v>
      </c>
      <c r="W68" s="7">
        <f t="shared" si="18"/>
        <v>15743.007685658413</v>
      </c>
      <c r="Y68" s="9">
        <f t="shared" si="15"/>
        <v>3.0181662485608531E-2</v>
      </c>
      <c r="Z68" s="9">
        <f t="shared" si="15"/>
        <v>5.196704631101888E-2</v>
      </c>
      <c r="AA68" s="9">
        <f t="shared" si="15"/>
        <v>0.44084492396010116</v>
      </c>
      <c r="AB68" s="9">
        <f t="shared" si="15"/>
        <v>0.140789398420017</v>
      </c>
      <c r="AC68" s="9">
        <f t="shared" si="15"/>
        <v>0.10249762864793222</v>
      </c>
      <c r="AD68" s="9">
        <f t="shared" si="15"/>
        <v>0.23371934017532225</v>
      </c>
    </row>
    <row r="69" spans="1:30" x14ac:dyDescent="0.25">
      <c r="A69" s="4">
        <v>37104</v>
      </c>
      <c r="B69" s="5">
        <f t="shared" si="16"/>
        <v>2001</v>
      </c>
      <c r="C69" s="2">
        <v>174.4</v>
      </c>
      <c r="D69" s="2">
        <v>311.7</v>
      </c>
      <c r="E69" s="2">
        <v>3061.3</v>
      </c>
      <c r="F69" s="2">
        <v>961.4</v>
      </c>
      <c r="G69" s="2">
        <v>590.1</v>
      </c>
      <c r="H69" s="2">
        <v>5098.8</v>
      </c>
      <c r="I69" s="2">
        <v>1376.286191304456</v>
      </c>
      <c r="J69" s="2">
        <v>672.68519130445611</v>
      </c>
      <c r="K69" s="2">
        <v>703.60099999999989</v>
      </c>
      <c r="L69" s="2"/>
      <c r="M69" s="6">
        <v>2.5102000000000002</v>
      </c>
      <c r="N69" s="7">
        <f t="shared" si="14"/>
        <v>437.77888000000007</v>
      </c>
      <c r="O69" s="7">
        <f t="shared" si="13"/>
        <v>782.42934000000002</v>
      </c>
      <c r="P69" s="7">
        <f t="shared" si="13"/>
        <v>7684.4752600000011</v>
      </c>
      <c r="Q69" s="7">
        <f t="shared" si="13"/>
        <v>2413.3062800000002</v>
      </c>
      <c r="R69" s="7">
        <f t="shared" si="13"/>
        <v>1481.2690200000002</v>
      </c>
      <c r="S69" s="7">
        <f t="shared" si="17"/>
        <v>3454.7535974124457</v>
      </c>
      <c r="T69" s="7">
        <f t="shared" si="17"/>
        <v>1688.5743672124458</v>
      </c>
      <c r="U69" s="7">
        <f t="shared" si="17"/>
        <v>1766.1792301999999</v>
      </c>
      <c r="W69" s="7">
        <f t="shared" si="18"/>
        <v>16254.012377412448</v>
      </c>
      <c r="Y69" s="9">
        <f t="shared" si="15"/>
        <v>3.0261073410627472E-2</v>
      </c>
      <c r="Z69" s="9">
        <f t="shared" si="15"/>
        <v>5.1244530312048786E-2</v>
      </c>
      <c r="AA69" s="9">
        <f t="shared" si="15"/>
        <v>0.44310836366983519</v>
      </c>
      <c r="AB69" s="9">
        <f t="shared" si="15"/>
        <v>0.14255146620338449</v>
      </c>
      <c r="AC69" s="9">
        <f t="shared" si="15"/>
        <v>0.10014950618794793</v>
      </c>
      <c r="AD69" s="9">
        <f t="shared" si="15"/>
        <v>0.23268506021615631</v>
      </c>
    </row>
    <row r="70" spans="1:30" x14ac:dyDescent="0.25">
      <c r="A70" s="4">
        <v>37135</v>
      </c>
      <c r="B70" s="5">
        <f t="shared" si="16"/>
        <v>2001</v>
      </c>
      <c r="C70" s="2">
        <v>139.80000000000001</v>
      </c>
      <c r="D70" s="2">
        <v>288.5</v>
      </c>
      <c r="E70" s="2">
        <v>2417.5</v>
      </c>
      <c r="F70" s="2">
        <v>796.7</v>
      </c>
      <c r="G70" s="2">
        <v>517.4</v>
      </c>
      <c r="H70" s="2">
        <v>4159.8999999999996</v>
      </c>
      <c r="I70" s="2">
        <v>1106.2289607290145</v>
      </c>
      <c r="J70" s="2">
        <v>508.91496072901458</v>
      </c>
      <c r="K70" s="2">
        <v>597.31399999999985</v>
      </c>
      <c r="L70" s="2"/>
      <c r="M70" s="6">
        <v>2.6713</v>
      </c>
      <c r="N70" s="7">
        <f t="shared" si="14"/>
        <v>373.44774000000001</v>
      </c>
      <c r="O70" s="7">
        <f t="shared" si="13"/>
        <v>770.67004999999995</v>
      </c>
      <c r="P70" s="7">
        <f t="shared" si="13"/>
        <v>6457.8677500000003</v>
      </c>
      <c r="Q70" s="7">
        <f t="shared" si="13"/>
        <v>2128.22471</v>
      </c>
      <c r="R70" s="7">
        <f t="shared" si="13"/>
        <v>1382.1306199999999</v>
      </c>
      <c r="S70" s="7">
        <f t="shared" si="17"/>
        <v>2955.0694227954164</v>
      </c>
      <c r="T70" s="7">
        <f t="shared" si="17"/>
        <v>1359.4645345954166</v>
      </c>
      <c r="U70" s="7">
        <f t="shared" si="17"/>
        <v>1595.6048881999996</v>
      </c>
      <c r="W70" s="7">
        <f t="shared" si="18"/>
        <v>14067.410292795415</v>
      </c>
      <c r="Y70" s="9">
        <f t="shared" si="15"/>
        <v>2.9370644142512409E-2</v>
      </c>
      <c r="Z70" s="9">
        <f t="shared" si="15"/>
        <v>5.1262288256363323E-2</v>
      </c>
      <c r="AA70" s="9">
        <f t="shared" si="15"/>
        <v>0.4439212176898315</v>
      </c>
      <c r="AB70" s="9">
        <f t="shared" si="15"/>
        <v>0.14389970534943961</v>
      </c>
      <c r="AC70" s="9">
        <f t="shared" si="15"/>
        <v>9.9914053500273201E-2</v>
      </c>
      <c r="AD70" s="9">
        <f t="shared" si="15"/>
        <v>0.23163209106157992</v>
      </c>
    </row>
    <row r="71" spans="1:30" x14ac:dyDescent="0.25">
      <c r="A71" s="4">
        <v>37165</v>
      </c>
      <c r="B71" s="5">
        <f t="shared" si="16"/>
        <v>2001</v>
      </c>
      <c r="C71" s="2">
        <v>137</v>
      </c>
      <c r="D71" s="2">
        <v>342.1</v>
      </c>
      <c r="E71" s="2">
        <v>2684.4</v>
      </c>
      <c r="F71" s="2">
        <v>935.7</v>
      </c>
      <c r="G71" s="2">
        <v>659.8</v>
      </c>
      <c r="H71" s="2">
        <v>4759</v>
      </c>
      <c r="I71" s="2">
        <v>1288.9752661399834</v>
      </c>
      <c r="J71" s="2">
        <v>635.90626613998302</v>
      </c>
      <c r="K71" s="2">
        <v>653.06900000000041</v>
      </c>
      <c r="L71" s="2"/>
      <c r="M71" s="6">
        <v>2.7397999999999998</v>
      </c>
      <c r="N71" s="7">
        <f t="shared" si="14"/>
        <v>375.3526</v>
      </c>
      <c r="O71" s="7">
        <f t="shared" si="13"/>
        <v>937.28557999999998</v>
      </c>
      <c r="P71" s="7">
        <f t="shared" si="13"/>
        <v>7354.7191199999997</v>
      </c>
      <c r="Q71" s="7">
        <f t="shared" si="13"/>
        <v>2563.6308599999998</v>
      </c>
      <c r="R71" s="7">
        <f t="shared" si="13"/>
        <v>1807.7200399999997</v>
      </c>
      <c r="S71" s="7">
        <f t="shared" si="17"/>
        <v>3531.5344341703262</v>
      </c>
      <c r="T71" s="7">
        <f t="shared" si="17"/>
        <v>1742.2559879703254</v>
      </c>
      <c r="U71" s="7">
        <f t="shared" si="17"/>
        <v>1789.2784462000011</v>
      </c>
      <c r="W71" s="7">
        <f t="shared" si="18"/>
        <v>16570.242634170325</v>
      </c>
      <c r="Y71" s="9">
        <f t="shared" si="15"/>
        <v>2.8902343084388382E-2</v>
      </c>
      <c r="Z71" s="9">
        <f t="shared" si="15"/>
        <v>5.1524640420590052E-2</v>
      </c>
      <c r="AA71" s="9">
        <f t="shared" si="15"/>
        <v>0.44340570465193946</v>
      </c>
      <c r="AB71" s="9">
        <f t="shared" si="15"/>
        <v>0.1462530466517015</v>
      </c>
      <c r="AC71" s="9">
        <f t="shared" si="15"/>
        <v>9.9232796098419854E-2</v>
      </c>
      <c r="AD71" s="9">
        <f t="shared" si="15"/>
        <v>0.23068146909296078</v>
      </c>
    </row>
    <row r="72" spans="1:30" x14ac:dyDescent="0.25">
      <c r="A72" s="4">
        <v>37196</v>
      </c>
      <c r="B72" s="5">
        <f t="shared" si="16"/>
        <v>2001</v>
      </c>
      <c r="C72" s="2">
        <v>119.8</v>
      </c>
      <c r="D72" s="2">
        <v>343</v>
      </c>
      <c r="E72" s="2">
        <v>2307.1</v>
      </c>
      <c r="F72" s="2">
        <v>897.8</v>
      </c>
      <c r="G72" s="2">
        <v>545.9</v>
      </c>
      <c r="H72" s="2">
        <v>4213.5</v>
      </c>
      <c r="I72" s="2">
        <v>1231.7641972936697</v>
      </c>
      <c r="J72" s="2">
        <v>558.78519729366985</v>
      </c>
      <c r="K72" s="2">
        <v>672.97899999999981</v>
      </c>
      <c r="L72" s="2"/>
      <c r="M72" s="6">
        <v>2.5427</v>
      </c>
      <c r="N72" s="7">
        <f t="shared" si="14"/>
        <v>304.61545999999998</v>
      </c>
      <c r="O72" s="7">
        <f t="shared" si="13"/>
        <v>872.14609999999993</v>
      </c>
      <c r="P72" s="7">
        <f t="shared" si="13"/>
        <v>5866.2631699999993</v>
      </c>
      <c r="Q72" s="7">
        <f t="shared" si="13"/>
        <v>2282.8360599999996</v>
      </c>
      <c r="R72" s="7">
        <f t="shared" si="13"/>
        <v>1388.0599299999999</v>
      </c>
      <c r="S72" s="7">
        <f t="shared" si="17"/>
        <v>3132.0068244586137</v>
      </c>
      <c r="T72" s="7">
        <f t="shared" si="17"/>
        <v>1420.8231211586144</v>
      </c>
      <c r="U72" s="7">
        <f t="shared" si="17"/>
        <v>1711.1837032999995</v>
      </c>
      <c r="W72" s="7">
        <f t="shared" si="18"/>
        <v>13845.927544458613</v>
      </c>
      <c r="Y72" s="9">
        <f t="shared" si="15"/>
        <v>2.8155713742697291E-2</v>
      </c>
      <c r="Z72" s="9">
        <f t="shared" si="15"/>
        <v>5.1964138611193304E-2</v>
      </c>
      <c r="AA72" s="9">
        <f t="shared" si="15"/>
        <v>0.44157340552593477</v>
      </c>
      <c r="AB72" s="9">
        <f t="shared" si="15"/>
        <v>0.1488743788777773</v>
      </c>
      <c r="AC72" s="9">
        <f t="shared" si="15"/>
        <v>9.8320792753480171E-2</v>
      </c>
      <c r="AD72" s="9">
        <f t="shared" si="15"/>
        <v>0.23111157048891728</v>
      </c>
    </row>
    <row r="73" spans="1:30" x14ac:dyDescent="0.25">
      <c r="A73" s="4">
        <v>37226</v>
      </c>
      <c r="B73" s="5">
        <f t="shared" si="16"/>
        <v>2001</v>
      </c>
      <c r="C73" s="2">
        <v>107.2</v>
      </c>
      <c r="D73" s="2">
        <v>294.60000000000002</v>
      </c>
      <c r="E73" s="2">
        <v>1794.1</v>
      </c>
      <c r="F73" s="2">
        <v>901.5</v>
      </c>
      <c r="G73" s="2">
        <v>408.6</v>
      </c>
      <c r="H73" s="2">
        <v>3505.9</v>
      </c>
      <c r="I73" s="2">
        <v>1733.3227867173573</v>
      </c>
      <c r="J73" s="2">
        <v>658.12378671735746</v>
      </c>
      <c r="K73" s="2">
        <v>1075.1989999999998</v>
      </c>
      <c r="L73" s="2"/>
      <c r="M73" s="6">
        <v>2.3622999999999998</v>
      </c>
      <c r="N73" s="7">
        <f t="shared" si="14"/>
        <v>253.23855999999998</v>
      </c>
      <c r="O73" s="7">
        <f t="shared" si="13"/>
        <v>695.93358000000001</v>
      </c>
      <c r="P73" s="7">
        <f t="shared" si="13"/>
        <v>4238.2024299999994</v>
      </c>
      <c r="Q73" s="7">
        <f t="shared" si="13"/>
        <v>2129.6134499999998</v>
      </c>
      <c r="R73" s="7">
        <f t="shared" si="13"/>
        <v>965.23577999999998</v>
      </c>
      <c r="S73" s="7">
        <f t="shared" si="17"/>
        <v>4094.6284190624128</v>
      </c>
      <c r="T73" s="7">
        <f t="shared" si="17"/>
        <v>1554.6858213624134</v>
      </c>
      <c r="U73" s="7">
        <f t="shared" si="17"/>
        <v>2539.9425976999996</v>
      </c>
      <c r="W73" s="7">
        <f t="shared" si="18"/>
        <v>12376.852219062413</v>
      </c>
      <c r="Y73" s="9">
        <f t="shared" si="15"/>
        <v>2.7349871079128223E-2</v>
      </c>
      <c r="Z73" s="9">
        <f t="shared" si="15"/>
        <v>5.2137501253685235E-2</v>
      </c>
      <c r="AA73" s="9">
        <f t="shared" si="15"/>
        <v>0.43873779197908125</v>
      </c>
      <c r="AB73" s="9">
        <f t="shared" si="15"/>
        <v>0.1500961115435456</v>
      </c>
      <c r="AC73" s="9">
        <f t="shared" si="15"/>
        <v>9.7061397582578895E-2</v>
      </c>
      <c r="AD73" s="9">
        <f t="shared" si="15"/>
        <v>0.23461732656198081</v>
      </c>
    </row>
    <row r="74" spans="1:30" x14ac:dyDescent="0.25">
      <c r="A74" s="4">
        <v>37257</v>
      </c>
      <c r="B74" s="5">
        <f t="shared" si="16"/>
        <v>2002</v>
      </c>
      <c r="C74" s="2">
        <v>92.8</v>
      </c>
      <c r="D74" s="2">
        <v>283.10000000000002</v>
      </c>
      <c r="E74" s="2">
        <v>2260.5</v>
      </c>
      <c r="F74" s="2">
        <v>828.2</v>
      </c>
      <c r="G74" s="2">
        <v>338.6</v>
      </c>
      <c r="H74" s="2">
        <v>3803.1</v>
      </c>
      <c r="I74" s="2">
        <v>1280.1694181743251</v>
      </c>
      <c r="J74" s="2">
        <v>537.12541817432509</v>
      </c>
      <c r="K74" s="2">
        <v>743.04400000000021</v>
      </c>
      <c r="L74" s="2"/>
      <c r="M74" s="6">
        <v>2.3774999999999999</v>
      </c>
      <c r="N74" s="7">
        <f t="shared" si="14"/>
        <v>220.63199999999998</v>
      </c>
      <c r="O74" s="7">
        <f t="shared" si="13"/>
        <v>673.07024999999999</v>
      </c>
      <c r="P74" s="7">
        <f t="shared" si="13"/>
        <v>5374.3387499999999</v>
      </c>
      <c r="Q74" s="7">
        <f t="shared" si="13"/>
        <v>1969.0455000000002</v>
      </c>
      <c r="R74" s="7">
        <f t="shared" si="13"/>
        <v>805.02150000000006</v>
      </c>
      <c r="S74" s="7">
        <f t="shared" si="17"/>
        <v>3043.602791709458</v>
      </c>
      <c r="T74" s="7">
        <f t="shared" si="17"/>
        <v>1277.0156817094578</v>
      </c>
      <c r="U74" s="7">
        <f t="shared" si="17"/>
        <v>1766.5871100000004</v>
      </c>
      <c r="W74" s="7">
        <f t="shared" si="18"/>
        <v>12085.71079170946</v>
      </c>
      <c r="Y74" s="9">
        <f t="shared" si="15"/>
        <v>2.6691639866738368E-2</v>
      </c>
      <c r="Z74" s="9">
        <f t="shared" si="15"/>
        <v>5.266014396419471E-2</v>
      </c>
      <c r="AA74" s="9">
        <f t="shared" si="15"/>
        <v>0.43977751205171478</v>
      </c>
      <c r="AB74" s="9">
        <f t="shared" si="15"/>
        <v>0.15113743363689713</v>
      </c>
      <c r="AC74" s="9">
        <f t="shared" si="15"/>
        <v>9.3969651313886265E-2</v>
      </c>
      <c r="AD74" s="9">
        <f t="shared" si="15"/>
        <v>0.23576361916656852</v>
      </c>
    </row>
    <row r="75" spans="1:30" x14ac:dyDescent="0.25">
      <c r="A75" s="4">
        <v>37288</v>
      </c>
      <c r="B75" s="5">
        <f t="shared" si="16"/>
        <v>2002</v>
      </c>
      <c r="C75" s="2">
        <v>79.900000000000006</v>
      </c>
      <c r="D75" s="2">
        <v>270</v>
      </c>
      <c r="E75" s="2">
        <v>2040.1</v>
      </c>
      <c r="F75" s="2">
        <v>648.79999999999995</v>
      </c>
      <c r="G75" s="2">
        <v>358.8</v>
      </c>
      <c r="H75" s="2">
        <v>3397.5</v>
      </c>
      <c r="I75" s="2">
        <v>1039.8724543344354</v>
      </c>
      <c r="J75" s="2">
        <v>464.17345433443541</v>
      </c>
      <c r="K75" s="2">
        <v>575.69899999999996</v>
      </c>
      <c r="L75" s="2"/>
      <c r="M75" s="6">
        <v>2.4192</v>
      </c>
      <c r="N75" s="7">
        <f t="shared" si="14"/>
        <v>193.29408000000001</v>
      </c>
      <c r="O75" s="7">
        <f t="shared" si="13"/>
        <v>653.18399999999997</v>
      </c>
      <c r="P75" s="7">
        <f t="shared" si="13"/>
        <v>4935.4099200000001</v>
      </c>
      <c r="Q75" s="7">
        <f t="shared" si="13"/>
        <v>1569.5769599999999</v>
      </c>
      <c r="R75" s="7">
        <f t="shared" si="13"/>
        <v>868.00896</v>
      </c>
      <c r="S75" s="7">
        <f t="shared" si="17"/>
        <v>2515.659441525866</v>
      </c>
      <c r="T75" s="7">
        <f t="shared" si="17"/>
        <v>1122.9284207258661</v>
      </c>
      <c r="U75" s="7">
        <f t="shared" si="17"/>
        <v>1392.7310207999999</v>
      </c>
      <c r="W75" s="7">
        <f t="shared" si="18"/>
        <v>10735.133361525865</v>
      </c>
      <c r="Y75" s="9">
        <f t="shared" si="15"/>
        <v>2.6173251641443976E-2</v>
      </c>
      <c r="Z75" s="9">
        <f t="shared" si="15"/>
        <v>5.3155181685835856E-2</v>
      </c>
      <c r="AA75" s="9">
        <f t="shared" si="15"/>
        <v>0.44058592407764818</v>
      </c>
      <c r="AB75" s="9">
        <f t="shared" si="15"/>
        <v>0.15106054713432143</v>
      </c>
      <c r="AC75" s="9">
        <f t="shared" si="15"/>
        <v>9.3552026220903001E-2</v>
      </c>
      <c r="AD75" s="9">
        <f t="shared" si="15"/>
        <v>0.23547306923984757</v>
      </c>
    </row>
    <row r="76" spans="1:30" x14ac:dyDescent="0.25">
      <c r="A76" s="4">
        <v>37316</v>
      </c>
      <c r="B76" s="5">
        <f t="shared" si="16"/>
        <v>2002</v>
      </c>
      <c r="C76" s="2">
        <v>112.7</v>
      </c>
      <c r="D76" s="2">
        <v>322.7</v>
      </c>
      <c r="E76" s="2">
        <v>2118.9</v>
      </c>
      <c r="F76" s="2">
        <v>697</v>
      </c>
      <c r="G76" s="2">
        <v>411.9</v>
      </c>
      <c r="H76" s="2">
        <v>3663.2</v>
      </c>
      <c r="I76" s="2">
        <v>1366.3379130336023</v>
      </c>
      <c r="J76" s="2">
        <v>569.13711298477392</v>
      </c>
      <c r="K76" s="2">
        <v>797.20080004882834</v>
      </c>
      <c r="L76" s="2"/>
      <c r="M76" s="6">
        <v>2.3462000000000001</v>
      </c>
      <c r="N76" s="7">
        <f t="shared" si="14"/>
        <v>264.41674</v>
      </c>
      <c r="O76" s="7">
        <f t="shared" si="13"/>
        <v>757.11874</v>
      </c>
      <c r="P76" s="7">
        <f t="shared" si="13"/>
        <v>4971.3631800000003</v>
      </c>
      <c r="Q76" s="7">
        <f t="shared" si="13"/>
        <v>1635.3014000000001</v>
      </c>
      <c r="R76" s="7">
        <f t="shared" si="13"/>
        <v>966.39977999999996</v>
      </c>
      <c r="S76" s="7">
        <f t="shared" si="17"/>
        <v>3205.7020115594378</v>
      </c>
      <c r="T76" s="7">
        <f t="shared" si="17"/>
        <v>1335.3094944848767</v>
      </c>
      <c r="U76" s="7">
        <f t="shared" si="17"/>
        <v>1870.3925170745611</v>
      </c>
      <c r="W76" s="7">
        <f t="shared" si="18"/>
        <v>11800.301851559438</v>
      </c>
      <c r="Y76" s="9">
        <f t="shared" si="15"/>
        <v>2.5761427027343697E-2</v>
      </c>
      <c r="Z76" s="9">
        <f t="shared" si="15"/>
        <v>5.3551681083777197E-2</v>
      </c>
      <c r="AA76" s="9">
        <f t="shared" si="15"/>
        <v>0.43847662849667379</v>
      </c>
      <c r="AB76" s="9">
        <f t="shared" si="15"/>
        <v>0.15068499158343396</v>
      </c>
      <c r="AC76" s="9">
        <f t="shared" si="15"/>
        <v>9.2140041631769448E-2</v>
      </c>
      <c r="AD76" s="9">
        <f t="shared" si="15"/>
        <v>0.23938523017700208</v>
      </c>
    </row>
    <row r="77" spans="1:30" x14ac:dyDescent="0.25">
      <c r="A77" s="4">
        <v>37347</v>
      </c>
      <c r="B77" s="5">
        <f t="shared" si="16"/>
        <v>2002</v>
      </c>
      <c r="C77" s="2">
        <v>108.3</v>
      </c>
      <c r="D77" s="2">
        <v>309.10000000000002</v>
      </c>
      <c r="E77" s="2">
        <v>2343.6999999999998</v>
      </c>
      <c r="F77" s="2">
        <v>776</v>
      </c>
      <c r="G77" s="2">
        <v>603</v>
      </c>
      <c r="H77" s="2">
        <v>4140.1000000000004</v>
      </c>
      <c r="I77" s="2">
        <v>1220.4895912848081</v>
      </c>
      <c r="J77" s="2">
        <v>513.15059128480812</v>
      </c>
      <c r="K77" s="2">
        <v>707.33900000000017</v>
      </c>
      <c r="L77" s="2"/>
      <c r="M77" s="6">
        <v>2.3199999999999998</v>
      </c>
      <c r="N77" s="7">
        <f t="shared" si="14"/>
        <v>251.25599999999997</v>
      </c>
      <c r="O77" s="7">
        <f t="shared" si="13"/>
        <v>717.11199999999997</v>
      </c>
      <c r="P77" s="7">
        <f t="shared" si="13"/>
        <v>5437.3839999999991</v>
      </c>
      <c r="Q77" s="7">
        <f t="shared" si="13"/>
        <v>1800.32</v>
      </c>
      <c r="R77" s="7">
        <f t="shared" si="13"/>
        <v>1398.9599999999998</v>
      </c>
      <c r="S77" s="7">
        <f t="shared" si="17"/>
        <v>2831.5358517807545</v>
      </c>
      <c r="T77" s="7">
        <f t="shared" si="17"/>
        <v>1190.5093717807547</v>
      </c>
      <c r="U77" s="7">
        <f t="shared" si="17"/>
        <v>1641.0264800000002</v>
      </c>
      <c r="W77" s="7">
        <f t="shared" si="18"/>
        <v>12436.567851780752</v>
      </c>
      <c r="Y77" s="9">
        <f t="shared" si="15"/>
        <v>2.4281256391186983E-2</v>
      </c>
      <c r="Z77" s="9">
        <f t="shared" si="15"/>
        <v>5.3929719261774541E-2</v>
      </c>
      <c r="AA77" s="9">
        <f t="shared" si="15"/>
        <v>0.43699930873314297</v>
      </c>
      <c r="AB77" s="9">
        <f t="shared" si="15"/>
        <v>0.14946400837508866</v>
      </c>
      <c r="AC77" s="9">
        <f t="shared" si="15"/>
        <v>9.4564470686557253E-2</v>
      </c>
      <c r="AD77" s="9">
        <f t="shared" si="15"/>
        <v>0.24076123655224974</v>
      </c>
    </row>
    <row r="78" spans="1:30" x14ac:dyDescent="0.25">
      <c r="A78" s="4">
        <v>37377</v>
      </c>
      <c r="B78" s="5">
        <f t="shared" si="16"/>
        <v>2002</v>
      </c>
      <c r="C78" s="2">
        <v>129.6</v>
      </c>
      <c r="D78" s="2">
        <v>264.5</v>
      </c>
      <c r="E78" s="2">
        <v>2241.1</v>
      </c>
      <c r="F78" s="2">
        <v>806.2</v>
      </c>
      <c r="G78" s="2">
        <v>622.1</v>
      </c>
      <c r="H78" s="2">
        <v>4063.5</v>
      </c>
      <c r="I78" s="2">
        <v>1290.5180822629527</v>
      </c>
      <c r="J78" s="2">
        <v>553.34063226600415</v>
      </c>
      <c r="K78" s="2">
        <v>737.17744999694855</v>
      </c>
      <c r="L78" s="2"/>
      <c r="M78" s="6">
        <v>2.48</v>
      </c>
      <c r="N78" s="7">
        <f t="shared" si="14"/>
        <v>321.40799999999996</v>
      </c>
      <c r="O78" s="7">
        <f t="shared" si="13"/>
        <v>655.96</v>
      </c>
      <c r="P78" s="7">
        <f t="shared" si="13"/>
        <v>5557.9279999999999</v>
      </c>
      <c r="Q78" s="7">
        <f t="shared" si="13"/>
        <v>1999.3760000000002</v>
      </c>
      <c r="R78" s="7">
        <f t="shared" si="13"/>
        <v>1542.808</v>
      </c>
      <c r="S78" s="7">
        <f t="shared" si="17"/>
        <v>3200.4848440121227</v>
      </c>
      <c r="T78" s="7">
        <f t="shared" si="17"/>
        <v>1372.2847680196903</v>
      </c>
      <c r="U78" s="7">
        <f t="shared" si="17"/>
        <v>1828.2000759924324</v>
      </c>
      <c r="W78" s="7">
        <f t="shared" si="18"/>
        <v>13277.964844012122</v>
      </c>
      <c r="Y78" s="9">
        <f t="shared" ref="Y78:AD93" si="19">AVERAGE(N67:N78)/AVERAGE($W67:$W78)</f>
        <v>2.3793132439798442E-2</v>
      </c>
      <c r="Z78" s="9">
        <f t="shared" si="19"/>
        <v>5.4247613668322175E-2</v>
      </c>
      <c r="AA78" s="9">
        <f t="shared" si="19"/>
        <v>0.43338202571732826</v>
      </c>
      <c r="AB78" s="9">
        <f t="shared" si="19"/>
        <v>0.14944416250318504</v>
      </c>
      <c r="AC78" s="9">
        <f t="shared" si="19"/>
        <v>9.6951968103735506E-2</v>
      </c>
      <c r="AD78" s="9">
        <f t="shared" si="19"/>
        <v>0.2421810975676309</v>
      </c>
    </row>
    <row r="79" spans="1:30" x14ac:dyDescent="0.25">
      <c r="A79" s="4">
        <v>37408</v>
      </c>
      <c r="B79" s="5">
        <f t="shared" si="16"/>
        <v>2002</v>
      </c>
      <c r="C79" s="2">
        <v>95.5</v>
      </c>
      <c r="D79" s="2">
        <v>260.5</v>
      </c>
      <c r="E79" s="2">
        <v>2072</v>
      </c>
      <c r="F79" s="2">
        <v>575.4</v>
      </c>
      <c r="G79" s="2">
        <v>396.2</v>
      </c>
      <c r="H79" s="2">
        <v>3399.6</v>
      </c>
      <c r="I79" s="2">
        <v>1192.9777547905562</v>
      </c>
      <c r="J79" s="2">
        <v>527.27275479055606</v>
      </c>
      <c r="K79" s="2">
        <v>665.70500000000015</v>
      </c>
      <c r="L79" s="2"/>
      <c r="M79" s="6">
        <v>2.7136</v>
      </c>
      <c r="N79" s="7">
        <f t="shared" si="14"/>
        <v>259.14879999999999</v>
      </c>
      <c r="O79" s="7">
        <f t="shared" si="13"/>
        <v>706.89279999999997</v>
      </c>
      <c r="P79" s="7">
        <f t="shared" si="13"/>
        <v>5622.5792000000001</v>
      </c>
      <c r="Q79" s="7">
        <f t="shared" si="13"/>
        <v>1561.40544</v>
      </c>
      <c r="R79" s="7">
        <f t="shared" si="13"/>
        <v>1075.12832</v>
      </c>
      <c r="S79" s="7">
        <f t="shared" si="17"/>
        <v>3237.2644353996534</v>
      </c>
      <c r="T79" s="7">
        <f t="shared" si="17"/>
        <v>1430.8073473996531</v>
      </c>
      <c r="U79" s="7">
        <f t="shared" si="17"/>
        <v>1806.4570880000003</v>
      </c>
      <c r="W79" s="7">
        <f t="shared" si="18"/>
        <v>12462.418995399654</v>
      </c>
      <c r="Y79" s="9">
        <f t="shared" si="19"/>
        <v>2.2992646090182332E-2</v>
      </c>
      <c r="Z79" s="9">
        <f t="shared" si="19"/>
        <v>5.5664444647748466E-2</v>
      </c>
      <c r="AA79" s="9">
        <f t="shared" si="19"/>
        <v>0.43636945656262566</v>
      </c>
      <c r="AB79" s="9">
        <f t="shared" si="19"/>
        <v>0.14907522836663509</v>
      </c>
      <c r="AC79" s="9">
        <f t="shared" si="19"/>
        <v>9.4825049355694149E-2</v>
      </c>
      <c r="AD79" s="9">
        <f t="shared" si="19"/>
        <v>0.2410731749771147</v>
      </c>
    </row>
    <row r="80" spans="1:30" x14ac:dyDescent="0.25">
      <c r="A80" s="4">
        <v>37438</v>
      </c>
      <c r="B80" s="5">
        <f t="shared" si="16"/>
        <v>2002</v>
      </c>
      <c r="C80" s="2">
        <v>115.9</v>
      </c>
      <c r="D80" s="2">
        <v>320.89999999999998</v>
      </c>
      <c r="E80" s="2">
        <v>2868.7</v>
      </c>
      <c r="F80" s="2">
        <v>1197.7</v>
      </c>
      <c r="G80" s="2">
        <v>521.4</v>
      </c>
      <c r="H80" s="2">
        <v>5024.5</v>
      </c>
      <c r="I80" s="2">
        <v>1301.2454238166165</v>
      </c>
      <c r="J80" s="2">
        <v>603.71754461663454</v>
      </c>
      <c r="K80" s="2">
        <v>697.5278791999815</v>
      </c>
      <c r="L80" s="2"/>
      <c r="M80" s="6">
        <v>2.9342000000000001</v>
      </c>
      <c r="N80" s="7">
        <f t="shared" si="14"/>
        <v>340.07378000000006</v>
      </c>
      <c r="O80" s="7">
        <f t="shared" si="13"/>
        <v>941.58478000000002</v>
      </c>
      <c r="P80" s="7">
        <f t="shared" si="13"/>
        <v>8417.339539999999</v>
      </c>
      <c r="Q80" s="7">
        <f t="shared" si="13"/>
        <v>3514.2913400000002</v>
      </c>
      <c r="R80" s="7">
        <f t="shared" si="13"/>
        <v>1529.8918799999999</v>
      </c>
      <c r="S80" s="7">
        <f t="shared" si="17"/>
        <v>3818.1143225627161</v>
      </c>
      <c r="T80" s="7">
        <f t="shared" si="17"/>
        <v>1771.4280194141293</v>
      </c>
      <c r="U80" s="7">
        <f t="shared" si="17"/>
        <v>2046.6863031485859</v>
      </c>
      <c r="W80" s="7">
        <f t="shared" si="18"/>
        <v>18561.295642562713</v>
      </c>
      <c r="Y80" s="9">
        <f t="shared" si="19"/>
        <v>2.1855528361397137E-2</v>
      </c>
      <c r="Z80" s="9">
        <f t="shared" si="19"/>
        <v>5.5713342065717188E-2</v>
      </c>
      <c r="AA80" s="9">
        <f t="shared" si="19"/>
        <v>0.43726024160922122</v>
      </c>
      <c r="AB80" s="9">
        <f t="shared" si="19"/>
        <v>0.15544677650690428</v>
      </c>
      <c r="AC80" s="9">
        <f t="shared" si="19"/>
        <v>9.2480566984831605E-2</v>
      </c>
      <c r="AD80" s="9">
        <f t="shared" si="19"/>
        <v>0.23724354447192858</v>
      </c>
    </row>
    <row r="81" spans="1:30" x14ac:dyDescent="0.25">
      <c r="A81" s="4">
        <v>37469</v>
      </c>
      <c r="B81" s="5">
        <f t="shared" si="16"/>
        <v>2002</v>
      </c>
      <c r="C81" s="2">
        <v>110.1</v>
      </c>
      <c r="D81" s="2">
        <v>303.10000000000002</v>
      </c>
      <c r="E81" s="2">
        <v>2550.1</v>
      </c>
      <c r="F81" s="2">
        <v>802.8</v>
      </c>
      <c r="G81" s="2">
        <v>408.4</v>
      </c>
      <c r="H81" s="2">
        <v>4174.5</v>
      </c>
      <c r="I81" s="2">
        <v>1163.0926611307991</v>
      </c>
      <c r="J81" s="2">
        <v>532.80466113079933</v>
      </c>
      <c r="K81" s="2">
        <v>630.28799999999978</v>
      </c>
      <c r="L81" s="2"/>
      <c r="M81" s="6">
        <v>3.1097000000000001</v>
      </c>
      <c r="N81" s="7">
        <f t="shared" si="14"/>
        <v>342.37797</v>
      </c>
      <c r="O81" s="7">
        <f t="shared" si="13"/>
        <v>942.55007000000012</v>
      </c>
      <c r="P81" s="7">
        <f t="shared" si="13"/>
        <v>7930.0459700000001</v>
      </c>
      <c r="Q81" s="7">
        <f t="shared" si="13"/>
        <v>2496.4671600000001</v>
      </c>
      <c r="R81" s="7">
        <f t="shared" si="13"/>
        <v>1270.0014799999999</v>
      </c>
      <c r="S81" s="7">
        <f t="shared" si="17"/>
        <v>3616.8692483184464</v>
      </c>
      <c r="T81" s="7">
        <f t="shared" si="17"/>
        <v>1656.8626547184467</v>
      </c>
      <c r="U81" s="7">
        <f t="shared" si="17"/>
        <v>1960.0065935999994</v>
      </c>
      <c r="W81" s="7">
        <f t="shared" si="18"/>
        <v>16598.311898318447</v>
      </c>
      <c r="Y81" s="9">
        <f t="shared" si="19"/>
        <v>2.1231047589812747E-2</v>
      </c>
      <c r="Z81" s="9">
        <f t="shared" si="19"/>
        <v>5.6568458224600271E-2</v>
      </c>
      <c r="AA81" s="9">
        <f t="shared" si="19"/>
        <v>0.43783676928692494</v>
      </c>
      <c r="AB81" s="9">
        <f t="shared" si="19"/>
        <v>0.15562661490148286</v>
      </c>
      <c r="AC81" s="9">
        <f t="shared" si="19"/>
        <v>9.1005556054826187E-2</v>
      </c>
      <c r="AD81" s="9">
        <f t="shared" si="19"/>
        <v>0.23773155394235304</v>
      </c>
    </row>
    <row r="82" spans="1:30" x14ac:dyDescent="0.25">
      <c r="A82" s="4">
        <v>37500</v>
      </c>
      <c r="B82" s="5">
        <f t="shared" si="16"/>
        <v>2002</v>
      </c>
      <c r="C82" s="2">
        <v>88.7</v>
      </c>
      <c r="D82" s="2">
        <v>263.89999999999998</v>
      </c>
      <c r="E82" s="2">
        <v>2405.8000000000002</v>
      </c>
      <c r="F82" s="2">
        <v>621.20000000000005</v>
      </c>
      <c r="G82" s="2">
        <v>622.70000000000005</v>
      </c>
      <c r="H82" s="2">
        <v>4002.3</v>
      </c>
      <c r="I82" s="2">
        <v>1075.2725164712451</v>
      </c>
      <c r="J82" s="2">
        <v>496.71951647124524</v>
      </c>
      <c r="K82" s="2">
        <v>578.55299999999988</v>
      </c>
      <c r="L82" s="2"/>
      <c r="M82" s="6">
        <v>3.3416000000000001</v>
      </c>
      <c r="N82" s="7">
        <f t="shared" si="14"/>
        <v>296.39992000000001</v>
      </c>
      <c r="O82" s="7">
        <f t="shared" si="13"/>
        <v>881.84823999999992</v>
      </c>
      <c r="P82" s="7">
        <f t="shared" si="13"/>
        <v>8039.2212800000007</v>
      </c>
      <c r="Q82" s="7">
        <f t="shared" si="13"/>
        <v>2075.8019200000003</v>
      </c>
      <c r="R82" s="7">
        <f t="shared" si="13"/>
        <v>2080.8143200000004</v>
      </c>
      <c r="S82" s="7">
        <f t="shared" si="17"/>
        <v>3593.1306410403126</v>
      </c>
      <c r="T82" s="7">
        <f t="shared" si="17"/>
        <v>1659.8379362403132</v>
      </c>
      <c r="U82" s="7">
        <f t="shared" si="17"/>
        <v>1933.2927047999997</v>
      </c>
      <c r="W82" s="7">
        <f t="shared" si="18"/>
        <v>16967.216321040312</v>
      </c>
      <c r="Y82" s="9">
        <f t="shared" si="19"/>
        <v>2.0404578241824619E-2</v>
      </c>
      <c r="Z82" s="9">
        <f t="shared" si="19"/>
        <v>5.6253290002753892E-2</v>
      </c>
      <c r="AA82" s="9">
        <f t="shared" si="19"/>
        <v>0.43969531715415261</v>
      </c>
      <c r="AB82" s="9">
        <f t="shared" si="19"/>
        <v>0.15262330008515043</v>
      </c>
      <c r="AC82" s="9">
        <f t="shared" si="19"/>
        <v>9.3597915761212361E-2</v>
      </c>
      <c r="AD82" s="9">
        <f t="shared" si="19"/>
        <v>0.23742559875490596</v>
      </c>
    </row>
    <row r="83" spans="1:30" x14ac:dyDescent="0.25">
      <c r="A83" s="4">
        <v>37530</v>
      </c>
      <c r="B83" s="5">
        <f t="shared" si="16"/>
        <v>2002</v>
      </c>
      <c r="C83" s="2">
        <v>116.4</v>
      </c>
      <c r="D83" s="2">
        <v>294.3</v>
      </c>
      <c r="E83" s="2">
        <v>2571.1</v>
      </c>
      <c r="F83" s="2">
        <v>617.4</v>
      </c>
      <c r="G83" s="2">
        <v>684</v>
      </c>
      <c r="H83" s="2">
        <v>4283.3</v>
      </c>
      <c r="I83" s="2">
        <v>1037.9498569742948</v>
      </c>
      <c r="J83" s="2">
        <v>490.62985697429468</v>
      </c>
      <c r="K83" s="2">
        <v>547.31999999999994</v>
      </c>
      <c r="L83" s="2"/>
      <c r="M83" s="6">
        <v>3.8054999999999999</v>
      </c>
      <c r="N83" s="7">
        <f t="shared" si="14"/>
        <v>442.96019999999999</v>
      </c>
      <c r="O83" s="7">
        <f t="shared" si="13"/>
        <v>1119.95865</v>
      </c>
      <c r="P83" s="7">
        <f t="shared" si="13"/>
        <v>9784.3210499999986</v>
      </c>
      <c r="Q83" s="7">
        <f t="shared" si="13"/>
        <v>2349.5156999999999</v>
      </c>
      <c r="R83" s="7">
        <f t="shared" si="13"/>
        <v>2602.962</v>
      </c>
      <c r="S83" s="7">
        <f t="shared" si="17"/>
        <v>3949.9181807156788</v>
      </c>
      <c r="T83" s="7">
        <f t="shared" si="17"/>
        <v>1867.0919207156783</v>
      </c>
      <c r="U83" s="7">
        <f t="shared" si="17"/>
        <v>2082.8262599999998</v>
      </c>
      <c r="W83" s="7">
        <f t="shared" si="18"/>
        <v>20249.635780715678</v>
      </c>
      <c r="Y83" s="9">
        <f t="shared" si="19"/>
        <v>2.036100192105211E-2</v>
      </c>
      <c r="Z83" s="9">
        <f t="shared" si="19"/>
        <v>5.6111485584332432E-2</v>
      </c>
      <c r="AA83" s="9">
        <f t="shared" si="19"/>
        <v>0.44443162173869327</v>
      </c>
      <c r="AB83" s="9">
        <f t="shared" si="19"/>
        <v>0.14809769719393304</v>
      </c>
      <c r="AC83" s="9">
        <f t="shared" si="19"/>
        <v>9.6228402546130021E-2</v>
      </c>
      <c r="AD83" s="9">
        <f t="shared" si="19"/>
        <v>0.23476979101585929</v>
      </c>
    </row>
    <row r="84" spans="1:30" x14ac:dyDescent="0.25">
      <c r="A84" s="4">
        <v>37561</v>
      </c>
      <c r="B84" s="5">
        <f t="shared" si="16"/>
        <v>2002</v>
      </c>
      <c r="C84" s="2">
        <v>111.5</v>
      </c>
      <c r="D84" s="2">
        <v>290.10000000000002</v>
      </c>
      <c r="E84" s="2">
        <v>2222.6</v>
      </c>
      <c r="F84" s="2">
        <v>619.9</v>
      </c>
      <c r="G84" s="2">
        <v>604.5</v>
      </c>
      <c r="H84" s="2">
        <v>3848.5</v>
      </c>
      <c r="I84" s="2">
        <v>1030.5627543058874</v>
      </c>
      <c r="J84" s="2">
        <v>447.17175430588736</v>
      </c>
      <c r="K84" s="2">
        <v>583.39100000000008</v>
      </c>
      <c r="L84" s="2"/>
      <c r="M84" s="6">
        <v>3.5760000000000001</v>
      </c>
      <c r="N84" s="7">
        <f t="shared" si="14"/>
        <v>398.72399999999999</v>
      </c>
      <c r="O84" s="7">
        <f t="shared" si="13"/>
        <v>1037.3976</v>
      </c>
      <c r="P84" s="7">
        <f t="shared" si="13"/>
        <v>7948.0176000000001</v>
      </c>
      <c r="Q84" s="7">
        <f t="shared" si="13"/>
        <v>2216.7624000000001</v>
      </c>
      <c r="R84" s="7">
        <f t="shared" si="13"/>
        <v>2161.692</v>
      </c>
      <c r="S84" s="7">
        <f t="shared" si="17"/>
        <v>3685.2924093978536</v>
      </c>
      <c r="T84" s="7">
        <f t="shared" si="17"/>
        <v>1599.0861933978533</v>
      </c>
      <c r="U84" s="7">
        <f t="shared" si="17"/>
        <v>2086.2062160000005</v>
      </c>
      <c r="W84" s="7">
        <f t="shared" si="18"/>
        <v>17447.886009397855</v>
      </c>
      <c r="Y84" s="9">
        <f t="shared" si="19"/>
        <v>2.0479682723214886E-2</v>
      </c>
      <c r="Z84" s="9">
        <f t="shared" si="19"/>
        <v>5.590085764802355E-2</v>
      </c>
      <c r="AA84" s="9">
        <f t="shared" si="19"/>
        <v>0.44717980530385087</v>
      </c>
      <c r="AB84" s="9">
        <f t="shared" si="19"/>
        <v>0.14467188103791384</v>
      </c>
      <c r="AC84" s="9">
        <f t="shared" si="19"/>
        <v>9.8668534430647728E-2</v>
      </c>
      <c r="AD84" s="9">
        <f t="shared" si="19"/>
        <v>0.23309923885634912</v>
      </c>
    </row>
    <row r="85" spans="1:30" x14ac:dyDescent="0.25">
      <c r="A85" s="4">
        <v>37591</v>
      </c>
      <c r="B85" s="5">
        <f t="shared" si="16"/>
        <v>2002</v>
      </c>
      <c r="C85" s="2">
        <v>83.9</v>
      </c>
      <c r="D85" s="2">
        <v>266.7</v>
      </c>
      <c r="E85" s="2">
        <v>1971.4</v>
      </c>
      <c r="F85" s="2">
        <v>528.79999999999995</v>
      </c>
      <c r="G85" s="2">
        <v>591.6</v>
      </c>
      <c r="H85" s="2">
        <v>3442.5</v>
      </c>
      <c r="I85" s="2">
        <v>1510.0510728668332</v>
      </c>
      <c r="J85" s="2">
        <v>709.25107286683306</v>
      </c>
      <c r="K85" s="2">
        <v>800.80000000000041</v>
      </c>
      <c r="L85" s="2"/>
      <c r="M85" s="6">
        <v>3.6255000000000002</v>
      </c>
      <c r="N85" s="7">
        <f t="shared" si="14"/>
        <v>304.17945000000003</v>
      </c>
      <c r="O85" s="7">
        <f t="shared" si="13"/>
        <v>966.92084999999997</v>
      </c>
      <c r="P85" s="7">
        <f t="shared" si="13"/>
        <v>7147.3107000000009</v>
      </c>
      <c r="Q85" s="7">
        <f t="shared" si="13"/>
        <v>1917.1643999999999</v>
      </c>
      <c r="R85" s="7">
        <f t="shared" si="13"/>
        <v>2144.8458000000001</v>
      </c>
      <c r="S85" s="7">
        <f t="shared" si="17"/>
        <v>5474.6901646787046</v>
      </c>
      <c r="T85" s="7">
        <f t="shared" si="17"/>
        <v>2571.3897646787032</v>
      </c>
      <c r="U85" s="7">
        <f t="shared" si="17"/>
        <v>2903.3004000000014</v>
      </c>
      <c r="W85" s="7">
        <f t="shared" si="18"/>
        <v>17955.111364678705</v>
      </c>
      <c r="Y85" s="9">
        <f t="shared" si="19"/>
        <v>2.0129140334096792E-2</v>
      </c>
      <c r="Z85" s="9">
        <f t="shared" si="19"/>
        <v>5.5674682249381879E-2</v>
      </c>
      <c r="AA85" s="9">
        <f t="shared" si="19"/>
        <v>0.4494759014714424</v>
      </c>
      <c r="AB85" s="9">
        <f t="shared" si="19"/>
        <v>0.13902629404823935</v>
      </c>
      <c r="AC85" s="9">
        <f t="shared" si="19"/>
        <v>0.1021529728284805</v>
      </c>
      <c r="AD85" s="9">
        <f t="shared" si="19"/>
        <v>0.23354100906835901</v>
      </c>
    </row>
    <row r="86" spans="1:30" x14ac:dyDescent="0.25">
      <c r="A86" s="4">
        <v>37622</v>
      </c>
      <c r="B86" s="5">
        <f t="shared" si="16"/>
        <v>2003</v>
      </c>
      <c r="C86" s="2">
        <v>118.4</v>
      </c>
      <c r="D86" s="2">
        <v>233.5</v>
      </c>
      <c r="E86" s="2">
        <v>2294</v>
      </c>
      <c r="F86" s="2">
        <v>507.7</v>
      </c>
      <c r="G86" s="2">
        <v>497</v>
      </c>
      <c r="H86" s="2">
        <v>3650.5</v>
      </c>
      <c r="I86" s="2">
        <v>989.58274298908145</v>
      </c>
      <c r="J86" s="2">
        <v>460.77874298908159</v>
      </c>
      <c r="K86" s="2">
        <v>528.80399999999997</v>
      </c>
      <c r="L86" s="2"/>
      <c r="M86" s="6">
        <v>3.4380000000000002</v>
      </c>
      <c r="N86" s="7">
        <f t="shared" si="14"/>
        <v>407.05920000000003</v>
      </c>
      <c r="O86" s="7">
        <f t="shared" si="13"/>
        <v>802.77300000000002</v>
      </c>
      <c r="P86" s="7">
        <f t="shared" si="13"/>
        <v>7886.7719999999999</v>
      </c>
      <c r="Q86" s="7">
        <f t="shared" si="13"/>
        <v>1745.4726000000001</v>
      </c>
      <c r="R86" s="7">
        <f t="shared" si="13"/>
        <v>1708.6860000000001</v>
      </c>
      <c r="S86" s="7">
        <f t="shared" si="17"/>
        <v>3402.1854703964623</v>
      </c>
      <c r="T86" s="7">
        <f t="shared" si="17"/>
        <v>1584.1573183964626</v>
      </c>
      <c r="U86" s="7">
        <f t="shared" si="17"/>
        <v>1818.0281520000001</v>
      </c>
      <c r="W86" s="7">
        <f t="shared" si="18"/>
        <v>15952.94827039646</v>
      </c>
      <c r="Y86" s="9">
        <f t="shared" si="19"/>
        <v>2.0717842421025656E-2</v>
      </c>
      <c r="Z86" s="9">
        <f t="shared" si="19"/>
        <v>5.521056251581969E-2</v>
      </c>
      <c r="AA86" s="9">
        <f t="shared" si="19"/>
        <v>0.45367338077603381</v>
      </c>
      <c r="AB86" s="9">
        <f t="shared" si="19"/>
        <v>0.13489920221863413</v>
      </c>
      <c r="AC86" s="9">
        <f t="shared" si="19"/>
        <v>0.10491051718023779</v>
      </c>
      <c r="AD86" s="9">
        <f t="shared" si="19"/>
        <v>0.23058849488824887</v>
      </c>
    </row>
    <row r="87" spans="1:30" x14ac:dyDescent="0.25">
      <c r="A87" s="4">
        <v>37653</v>
      </c>
      <c r="B87" s="5">
        <f t="shared" si="16"/>
        <v>2003</v>
      </c>
      <c r="C87" s="2">
        <v>94.2</v>
      </c>
      <c r="D87" s="2">
        <v>237.8</v>
      </c>
      <c r="E87" s="2">
        <v>2239.1</v>
      </c>
      <c r="F87" s="2">
        <v>711.2</v>
      </c>
      <c r="G87" s="2">
        <v>608.79999999999995</v>
      </c>
      <c r="H87" s="2">
        <v>3891.1</v>
      </c>
      <c r="I87" s="2">
        <v>1195.1019679812282</v>
      </c>
      <c r="J87" s="2">
        <v>486.04296798122806</v>
      </c>
      <c r="K87" s="2">
        <v>709.0590000000002</v>
      </c>
      <c r="L87" s="2"/>
      <c r="M87" s="6">
        <v>3.5903999999999998</v>
      </c>
      <c r="N87" s="7">
        <f t="shared" si="14"/>
        <v>338.21568000000002</v>
      </c>
      <c r="O87" s="7">
        <f t="shared" si="13"/>
        <v>853.79711999999995</v>
      </c>
      <c r="P87" s="7">
        <f t="shared" si="13"/>
        <v>8039.2646399999994</v>
      </c>
      <c r="Q87" s="7">
        <f t="shared" si="13"/>
        <v>2553.4924799999999</v>
      </c>
      <c r="R87" s="7">
        <f t="shared" si="13"/>
        <v>2185.8355199999996</v>
      </c>
      <c r="S87" s="7">
        <f t="shared" si="17"/>
        <v>4290.8941058398013</v>
      </c>
      <c r="T87" s="7">
        <f t="shared" si="17"/>
        <v>1745.0886722398011</v>
      </c>
      <c r="U87" s="7">
        <f t="shared" si="17"/>
        <v>2545.8054336000005</v>
      </c>
      <c r="W87" s="7">
        <f t="shared" si="18"/>
        <v>18261.499545839801</v>
      </c>
      <c r="Y87" s="9">
        <f t="shared" si="19"/>
        <v>2.0660498032927486E-2</v>
      </c>
      <c r="Z87" s="9">
        <f t="shared" si="19"/>
        <v>5.4091010013482869E-2</v>
      </c>
      <c r="AA87" s="9">
        <f t="shared" si="19"/>
        <v>0.45205513106381329</v>
      </c>
      <c r="AB87" s="9">
        <f t="shared" si="19"/>
        <v>0.13473571269169266</v>
      </c>
      <c r="AC87" s="9">
        <f t="shared" si="19"/>
        <v>0.10766213672342971</v>
      </c>
      <c r="AD87" s="9">
        <f t="shared" si="19"/>
        <v>0.23079551147465407</v>
      </c>
    </row>
    <row r="88" spans="1:30" x14ac:dyDescent="0.25">
      <c r="A88" s="4">
        <v>37681</v>
      </c>
      <c r="B88" s="5">
        <f t="shared" si="16"/>
        <v>2003</v>
      </c>
      <c r="C88" s="2">
        <v>75.400000000000006</v>
      </c>
      <c r="D88" s="2">
        <v>289.3</v>
      </c>
      <c r="E88" s="2">
        <v>2347.4</v>
      </c>
      <c r="F88" s="2">
        <v>467.1</v>
      </c>
      <c r="G88" s="2">
        <v>523.70000000000005</v>
      </c>
      <c r="H88" s="2">
        <v>3702.9</v>
      </c>
      <c r="I88" s="2">
        <v>1190.4516291847315</v>
      </c>
      <c r="J88" s="2">
        <v>441.9026291847315</v>
      </c>
      <c r="K88" s="2">
        <v>748.54899999999998</v>
      </c>
      <c r="L88" s="2"/>
      <c r="M88" s="6">
        <v>3.4464999999999999</v>
      </c>
      <c r="N88" s="7">
        <f t="shared" si="14"/>
        <v>259.86610000000002</v>
      </c>
      <c r="O88" s="7">
        <f t="shared" si="13"/>
        <v>997.07245</v>
      </c>
      <c r="P88" s="7">
        <f t="shared" si="13"/>
        <v>8090.3141000000005</v>
      </c>
      <c r="Q88" s="7">
        <f t="shared" si="13"/>
        <v>1609.86015</v>
      </c>
      <c r="R88" s="7">
        <f t="shared" si="13"/>
        <v>1804.9320500000001</v>
      </c>
      <c r="S88" s="7">
        <f t="shared" si="17"/>
        <v>4102.8915399851767</v>
      </c>
      <c r="T88" s="7">
        <f t="shared" si="17"/>
        <v>1523.017411485177</v>
      </c>
      <c r="U88" s="7">
        <f t="shared" si="17"/>
        <v>2579.8741284999996</v>
      </c>
      <c r="W88" s="7">
        <f t="shared" si="18"/>
        <v>16864.936389985178</v>
      </c>
      <c r="Y88" s="9">
        <f t="shared" si="19"/>
        <v>2.0106342311757435E-2</v>
      </c>
      <c r="Z88" s="9">
        <f t="shared" si="19"/>
        <v>5.391846528427504E-2</v>
      </c>
      <c r="AA88" s="9">
        <f t="shared" si="19"/>
        <v>0.45626480727377544</v>
      </c>
      <c r="AB88" s="9">
        <f t="shared" si="19"/>
        <v>0.13114332785851546</v>
      </c>
      <c r="AC88" s="9">
        <f t="shared" si="19"/>
        <v>0.10915051043224927</v>
      </c>
      <c r="AD88" s="9">
        <f t="shared" si="19"/>
        <v>0.22941654683942733</v>
      </c>
    </row>
    <row r="89" spans="1:30" x14ac:dyDescent="0.25">
      <c r="A89" s="4">
        <v>37712</v>
      </c>
      <c r="B89" s="5">
        <f t="shared" si="16"/>
        <v>2003</v>
      </c>
      <c r="C89" s="2">
        <v>90.8</v>
      </c>
      <c r="D89" s="2">
        <v>246.8</v>
      </c>
      <c r="E89" s="2">
        <v>2469</v>
      </c>
      <c r="F89" s="2">
        <v>543.79999999999995</v>
      </c>
      <c r="G89" s="2">
        <v>639.29999999999995</v>
      </c>
      <c r="H89" s="2">
        <v>3989.6</v>
      </c>
      <c r="I89" s="2">
        <v>1281.0486376840993</v>
      </c>
      <c r="J89" s="2">
        <v>530.2056376840992</v>
      </c>
      <c r="K89" s="2">
        <v>750.84300000000007</v>
      </c>
      <c r="L89" s="2"/>
      <c r="M89" s="6">
        <v>3.1183000000000001</v>
      </c>
      <c r="N89" s="7">
        <f t="shared" si="14"/>
        <v>283.14164</v>
      </c>
      <c r="O89" s="7">
        <f t="shared" si="13"/>
        <v>769.59644000000003</v>
      </c>
      <c r="P89" s="7">
        <f t="shared" si="13"/>
        <v>7699.0826999999999</v>
      </c>
      <c r="Q89" s="7">
        <f t="shared" si="13"/>
        <v>1695.73154</v>
      </c>
      <c r="R89" s="7">
        <f t="shared" si="13"/>
        <v>1993.52919</v>
      </c>
      <c r="S89" s="7">
        <f t="shared" si="17"/>
        <v>3994.6939668903269</v>
      </c>
      <c r="T89" s="7">
        <f t="shared" si="17"/>
        <v>1653.3402399903266</v>
      </c>
      <c r="U89" s="7">
        <f t="shared" si="17"/>
        <v>2341.3537269000003</v>
      </c>
      <c r="W89" s="7">
        <f t="shared" si="18"/>
        <v>16435.775476890325</v>
      </c>
      <c r="Y89" s="9">
        <f t="shared" si="19"/>
        <v>1.9864972414196866E-2</v>
      </c>
      <c r="Z89" s="9">
        <f t="shared" si="19"/>
        <v>5.3106931486371842E-2</v>
      </c>
      <c r="AA89" s="9">
        <f t="shared" si="19"/>
        <v>0.45843856309992209</v>
      </c>
      <c r="AB89" s="9">
        <f t="shared" si="19"/>
        <v>0.12801423165602985</v>
      </c>
      <c r="AC89" s="9">
        <f t="shared" si="19"/>
        <v>0.10993671002918907</v>
      </c>
      <c r="AD89" s="9">
        <f t="shared" si="19"/>
        <v>0.23063859131429024</v>
      </c>
    </row>
    <row r="90" spans="1:30" x14ac:dyDescent="0.25">
      <c r="A90" s="4">
        <v>37742</v>
      </c>
      <c r="B90" s="5">
        <f t="shared" si="16"/>
        <v>2003</v>
      </c>
      <c r="C90" s="2">
        <v>88.3</v>
      </c>
      <c r="D90" s="2">
        <v>268.5</v>
      </c>
      <c r="E90" s="2">
        <v>2544.1999999999998</v>
      </c>
      <c r="F90" s="2">
        <v>538.6</v>
      </c>
      <c r="G90" s="2">
        <v>415.7</v>
      </c>
      <c r="H90" s="2">
        <v>3855.3</v>
      </c>
      <c r="I90" s="2">
        <v>1227.6202292790497</v>
      </c>
      <c r="J90" s="2">
        <v>589.1922292790498</v>
      </c>
      <c r="K90" s="2">
        <v>638.42799999999988</v>
      </c>
      <c r="L90" s="2"/>
      <c r="M90" s="6">
        <v>2.9553000000000003</v>
      </c>
      <c r="N90" s="7">
        <f t="shared" si="14"/>
        <v>260.95299</v>
      </c>
      <c r="O90" s="7">
        <f t="shared" si="13"/>
        <v>793.49805000000003</v>
      </c>
      <c r="P90" s="7">
        <f t="shared" si="13"/>
        <v>7518.8742600000005</v>
      </c>
      <c r="Q90" s="7">
        <f t="shared" si="13"/>
        <v>1591.7245800000003</v>
      </c>
      <c r="R90" s="7">
        <f t="shared" si="13"/>
        <v>1228.5182100000002</v>
      </c>
      <c r="S90" s="7">
        <f t="shared" si="17"/>
        <v>3627.9860635883761</v>
      </c>
      <c r="T90" s="7">
        <f t="shared" si="17"/>
        <v>1741.2397951883761</v>
      </c>
      <c r="U90" s="7">
        <f t="shared" si="17"/>
        <v>1886.7462683999997</v>
      </c>
      <c r="W90" s="7">
        <f t="shared" si="18"/>
        <v>15021.554153588377</v>
      </c>
      <c r="Y90" s="9">
        <f t="shared" si="19"/>
        <v>1.9396030581593542E-2</v>
      </c>
      <c r="Z90" s="9">
        <f t="shared" si="19"/>
        <v>5.3328559282627225E-2</v>
      </c>
      <c r="AA90" s="9">
        <f t="shared" si="19"/>
        <v>0.46416706571525035</v>
      </c>
      <c r="AB90" s="9">
        <f t="shared" si="19"/>
        <v>0.12490317507821551</v>
      </c>
      <c r="AC90" s="9">
        <f t="shared" si="19"/>
        <v>0.10744150448153186</v>
      </c>
      <c r="AD90" s="9">
        <f t="shared" si="19"/>
        <v>0.23076366486078173</v>
      </c>
    </row>
    <row r="91" spans="1:30" x14ac:dyDescent="0.25">
      <c r="A91" s="4">
        <v>37773</v>
      </c>
      <c r="B91" s="5">
        <f t="shared" si="16"/>
        <v>2003</v>
      </c>
      <c r="C91" s="2">
        <v>67.099999999999994</v>
      </c>
      <c r="D91" s="2">
        <v>267.8</v>
      </c>
      <c r="E91" s="2">
        <v>2277</v>
      </c>
      <c r="F91" s="2">
        <v>481</v>
      </c>
      <c r="G91" s="2">
        <v>428.6</v>
      </c>
      <c r="H91" s="2">
        <v>3521.5</v>
      </c>
      <c r="I91" s="2">
        <v>1329.5660627800892</v>
      </c>
      <c r="J91" s="2">
        <v>596.9300627800892</v>
      </c>
      <c r="K91" s="2">
        <v>732.63599999999997</v>
      </c>
      <c r="L91" s="2"/>
      <c r="M91" s="6">
        <v>2.8828</v>
      </c>
      <c r="N91" s="7">
        <f t="shared" si="14"/>
        <v>193.43588</v>
      </c>
      <c r="O91" s="7">
        <f t="shared" si="13"/>
        <v>772.01384000000007</v>
      </c>
      <c r="P91" s="7">
        <f t="shared" si="13"/>
        <v>6564.1355999999996</v>
      </c>
      <c r="Q91" s="7">
        <f t="shared" si="13"/>
        <v>1386.6268</v>
      </c>
      <c r="R91" s="7">
        <f t="shared" si="13"/>
        <v>1235.56808</v>
      </c>
      <c r="S91" s="7">
        <f t="shared" si="17"/>
        <v>3832.8730457824413</v>
      </c>
      <c r="T91" s="7">
        <f t="shared" si="17"/>
        <v>1720.8299849824411</v>
      </c>
      <c r="U91" s="7">
        <f t="shared" si="17"/>
        <v>2112.0430608000001</v>
      </c>
      <c r="W91" s="7">
        <f t="shared" si="18"/>
        <v>13984.653245782443</v>
      </c>
      <c r="Y91" s="9">
        <f t="shared" si="19"/>
        <v>1.8929863974127818E-2</v>
      </c>
      <c r="Z91" s="9">
        <f t="shared" si="19"/>
        <v>5.3249961853887591E-2</v>
      </c>
      <c r="AA91" s="9">
        <f t="shared" si="19"/>
        <v>0.46531725879794911</v>
      </c>
      <c r="AB91" s="9">
        <f t="shared" si="19"/>
        <v>0.12311703186173763</v>
      </c>
      <c r="AC91" s="9">
        <f t="shared" si="19"/>
        <v>0.10742627508611376</v>
      </c>
      <c r="AD91" s="9">
        <f t="shared" si="19"/>
        <v>0.23195960842618418</v>
      </c>
    </row>
    <row r="92" spans="1:30" x14ac:dyDescent="0.25">
      <c r="A92" s="4">
        <v>37803</v>
      </c>
      <c r="B92" s="5">
        <f t="shared" si="16"/>
        <v>2003</v>
      </c>
      <c r="C92" s="2">
        <v>79.599999999999994</v>
      </c>
      <c r="D92" s="2">
        <v>297.5</v>
      </c>
      <c r="E92" s="2">
        <v>2578.9</v>
      </c>
      <c r="F92" s="2">
        <v>646.20000000000005</v>
      </c>
      <c r="G92" s="2">
        <v>447.4</v>
      </c>
      <c r="H92" s="2">
        <v>4049.6</v>
      </c>
      <c r="I92" s="2">
        <v>1250.1621619064274</v>
      </c>
      <c r="J92" s="2">
        <v>562.23116190642725</v>
      </c>
      <c r="K92" s="2">
        <v>687.93100000000015</v>
      </c>
      <c r="L92" s="2"/>
      <c r="M92" s="6">
        <v>2.8794</v>
      </c>
      <c r="N92" s="7">
        <f t="shared" si="14"/>
        <v>229.20023999999998</v>
      </c>
      <c r="O92" s="7">
        <f t="shared" si="13"/>
        <v>856.62149999999997</v>
      </c>
      <c r="P92" s="7">
        <f t="shared" si="13"/>
        <v>7425.6846599999999</v>
      </c>
      <c r="Q92" s="7">
        <f t="shared" si="13"/>
        <v>1860.6682800000001</v>
      </c>
      <c r="R92" s="7">
        <f t="shared" si="13"/>
        <v>1288.2435599999999</v>
      </c>
      <c r="S92" s="7">
        <f t="shared" si="17"/>
        <v>3599.7169289933672</v>
      </c>
      <c r="T92" s="7">
        <f t="shared" si="17"/>
        <v>1618.8884075933665</v>
      </c>
      <c r="U92" s="7">
        <f t="shared" si="17"/>
        <v>1980.8285214000005</v>
      </c>
      <c r="W92" s="7">
        <f t="shared" si="18"/>
        <v>15260.135168993365</v>
      </c>
      <c r="Y92" s="9">
        <f t="shared" si="19"/>
        <v>1.8689152022645743E-2</v>
      </c>
      <c r="Z92" s="9">
        <f t="shared" si="19"/>
        <v>5.3701820268239421E-2</v>
      </c>
      <c r="AA92" s="9">
        <f t="shared" si="19"/>
        <v>0.46802588055677685</v>
      </c>
      <c r="AB92" s="9">
        <f t="shared" si="19"/>
        <v>0.11691207629963371</v>
      </c>
      <c r="AC92" s="9">
        <f t="shared" si="19"/>
        <v>0.10798838076877552</v>
      </c>
      <c r="AD92" s="9">
        <f t="shared" si="19"/>
        <v>0.23468269008392881</v>
      </c>
    </row>
    <row r="93" spans="1:30" x14ac:dyDescent="0.25">
      <c r="A93" s="4">
        <v>37834</v>
      </c>
      <c r="B93" s="5">
        <f t="shared" si="16"/>
        <v>2003</v>
      </c>
      <c r="C93" s="2">
        <v>74.2</v>
      </c>
      <c r="D93" s="2">
        <v>272.2</v>
      </c>
      <c r="E93" s="2">
        <v>2423.6</v>
      </c>
      <c r="F93" s="2">
        <v>451.8</v>
      </c>
      <c r="G93" s="2">
        <v>512.20000000000005</v>
      </c>
      <c r="H93" s="2">
        <v>3734.1</v>
      </c>
      <c r="I93" s="2">
        <v>1299.6003598195355</v>
      </c>
      <c r="J93" s="2">
        <v>683.31035981953528</v>
      </c>
      <c r="K93" s="2">
        <v>616.29000000000019</v>
      </c>
      <c r="L93" s="2"/>
      <c r="M93" s="6">
        <v>3.0021</v>
      </c>
      <c r="N93" s="7">
        <f t="shared" si="14"/>
        <v>222.75582</v>
      </c>
      <c r="O93" s="7">
        <f t="shared" si="13"/>
        <v>817.17161999999996</v>
      </c>
      <c r="P93" s="7">
        <f t="shared" si="13"/>
        <v>7275.8895599999996</v>
      </c>
      <c r="Q93" s="7">
        <f t="shared" si="13"/>
        <v>1356.34878</v>
      </c>
      <c r="R93" s="7">
        <f t="shared" si="13"/>
        <v>1537.6756200000002</v>
      </c>
      <c r="S93" s="7">
        <f t="shared" si="17"/>
        <v>3901.5302402142274</v>
      </c>
      <c r="T93" s="7">
        <f t="shared" si="17"/>
        <v>2051.366031214227</v>
      </c>
      <c r="U93" s="7">
        <f t="shared" si="17"/>
        <v>1850.1642090000005</v>
      </c>
      <c r="W93" s="7">
        <f t="shared" si="18"/>
        <v>15111.371640214227</v>
      </c>
      <c r="Y93" s="9">
        <f t="shared" si="19"/>
        <v>1.8228868107326053E-2</v>
      </c>
      <c r="Z93" s="9">
        <f t="shared" si="19"/>
        <v>5.3473629049447767E-2</v>
      </c>
      <c r="AA93" s="9">
        <f t="shared" si="19"/>
        <v>0.46823524120771443</v>
      </c>
      <c r="AB93" s="9">
        <f t="shared" si="19"/>
        <v>0.11206889090883766</v>
      </c>
      <c r="AC93" s="9">
        <f t="shared" si="19"/>
        <v>0.11013484242567805</v>
      </c>
      <c r="AD93" s="9">
        <f t="shared" si="19"/>
        <v>0.23785852830099621</v>
      </c>
    </row>
    <row r="94" spans="1:30" x14ac:dyDescent="0.25">
      <c r="A94" s="4">
        <v>37865</v>
      </c>
      <c r="B94" s="5">
        <f t="shared" si="16"/>
        <v>2003</v>
      </c>
      <c r="C94" s="2">
        <v>106.5</v>
      </c>
      <c r="D94" s="2">
        <v>331.4</v>
      </c>
      <c r="E94" s="2">
        <v>2839.9</v>
      </c>
      <c r="F94" s="2">
        <v>648.9</v>
      </c>
      <c r="G94" s="2">
        <v>698</v>
      </c>
      <c r="H94" s="2">
        <v>4624.7</v>
      </c>
      <c r="I94" s="2">
        <v>1352.5080905012344</v>
      </c>
      <c r="J94" s="2">
        <v>644.60709050123432</v>
      </c>
      <c r="K94" s="2">
        <v>707.90100000000007</v>
      </c>
      <c r="L94" s="2"/>
      <c r="M94" s="6">
        <v>2.9224000000000001</v>
      </c>
      <c r="N94" s="7">
        <f t="shared" si="14"/>
        <v>311.23560000000003</v>
      </c>
      <c r="O94" s="7">
        <f t="shared" si="13"/>
        <v>968.48335999999995</v>
      </c>
      <c r="P94" s="7">
        <f t="shared" si="13"/>
        <v>8299.3237600000011</v>
      </c>
      <c r="Q94" s="7">
        <f t="shared" si="13"/>
        <v>1896.34536</v>
      </c>
      <c r="R94" s="7">
        <f t="shared" si="13"/>
        <v>2039.8352</v>
      </c>
      <c r="S94" s="7">
        <f t="shared" si="17"/>
        <v>3952.5696436808075</v>
      </c>
      <c r="T94" s="7">
        <f t="shared" si="17"/>
        <v>1883.7997612808072</v>
      </c>
      <c r="U94" s="7">
        <f t="shared" si="17"/>
        <v>2068.7698824000004</v>
      </c>
      <c r="W94" s="7">
        <f t="shared" si="18"/>
        <v>17467.792923680809</v>
      </c>
      <c r="Y94" s="9">
        <f t="shared" ref="Y94:AD109" si="20">AVERAGE(N83:N94)/AVERAGE($W83:$W94)</f>
        <v>1.825741988430141E-2</v>
      </c>
      <c r="Z94" s="9">
        <f t="shared" si="20"/>
        <v>5.3772946507079339E-2</v>
      </c>
      <c r="AA94" s="9">
        <f t="shared" si="20"/>
        <v>0.46836380702670505</v>
      </c>
      <c r="AB94" s="9">
        <f t="shared" si="20"/>
        <v>0.1108911911023349</v>
      </c>
      <c r="AC94" s="9">
        <f t="shared" si="20"/>
        <v>0.10965432415380245</v>
      </c>
      <c r="AD94" s="9">
        <f t="shared" si="20"/>
        <v>0.23906031132577693</v>
      </c>
    </row>
    <row r="95" spans="1:30" x14ac:dyDescent="0.25">
      <c r="A95" s="4">
        <v>37895</v>
      </c>
      <c r="B95" s="5">
        <f t="shared" si="16"/>
        <v>2003</v>
      </c>
      <c r="C95" s="2">
        <v>104.9</v>
      </c>
      <c r="D95" s="2">
        <v>337.5</v>
      </c>
      <c r="E95" s="2">
        <v>2935.7</v>
      </c>
      <c r="F95" s="2">
        <v>902.3</v>
      </c>
      <c r="G95" s="2">
        <v>752.3</v>
      </c>
      <c r="H95" s="2">
        <v>5032.6000000000004</v>
      </c>
      <c r="I95" s="2">
        <v>1445.3272524775234</v>
      </c>
      <c r="J95" s="2">
        <v>748.63725247752313</v>
      </c>
      <c r="K95" s="2">
        <v>696.69</v>
      </c>
      <c r="L95" s="2"/>
      <c r="M95" s="6">
        <v>2.8611</v>
      </c>
      <c r="N95" s="7">
        <f t="shared" si="14"/>
        <v>300.12939</v>
      </c>
      <c r="O95" s="7">
        <f t="shared" si="13"/>
        <v>965.62125000000003</v>
      </c>
      <c r="P95" s="7">
        <f t="shared" si="13"/>
        <v>8399.3312699999988</v>
      </c>
      <c r="Q95" s="7">
        <f t="shared" si="13"/>
        <v>2581.57053</v>
      </c>
      <c r="R95" s="7">
        <f t="shared" si="13"/>
        <v>2152.40553</v>
      </c>
      <c r="S95" s="7">
        <f t="shared" si="17"/>
        <v>4135.2258020634426</v>
      </c>
      <c r="T95" s="7">
        <f t="shared" si="17"/>
        <v>2141.9260430634413</v>
      </c>
      <c r="U95" s="7">
        <f t="shared" si="17"/>
        <v>1993.2997590000002</v>
      </c>
      <c r="W95" s="7">
        <f t="shared" si="18"/>
        <v>18534.283772063442</v>
      </c>
      <c r="Y95" s="9">
        <f t="shared" si="20"/>
        <v>1.7695069596388693E-2</v>
      </c>
      <c r="Z95" s="9">
        <f t="shared" si="20"/>
        <v>5.3459792140953553E-2</v>
      </c>
      <c r="AA95" s="9">
        <f t="shared" si="20"/>
        <v>0.46543094267376878</v>
      </c>
      <c r="AB95" s="9">
        <f t="shared" si="20"/>
        <v>0.1130206748501001</v>
      </c>
      <c r="AC95" s="9">
        <f t="shared" si="20"/>
        <v>0.10833075672658775</v>
      </c>
      <c r="AD95" s="9">
        <f t="shared" si="20"/>
        <v>0.24206276401220117</v>
      </c>
    </row>
    <row r="96" spans="1:30" x14ac:dyDescent="0.25">
      <c r="A96" s="4">
        <v>37926</v>
      </c>
      <c r="B96" s="5">
        <f t="shared" si="16"/>
        <v>2003</v>
      </c>
      <c r="C96" s="2">
        <v>83</v>
      </c>
      <c r="D96" s="2">
        <v>319.3</v>
      </c>
      <c r="E96" s="2">
        <v>2648.2</v>
      </c>
      <c r="F96" s="2">
        <v>634.79999999999995</v>
      </c>
      <c r="G96" s="2">
        <v>584</v>
      </c>
      <c r="H96" s="2">
        <v>4269.3</v>
      </c>
      <c r="I96" s="2">
        <v>1127.9540791786651</v>
      </c>
      <c r="J96" s="2">
        <v>499.15687117085258</v>
      </c>
      <c r="K96" s="2">
        <v>628.79720800781251</v>
      </c>
      <c r="L96" s="2"/>
      <c r="M96" s="6">
        <v>2.9134000000000002</v>
      </c>
      <c r="N96" s="7">
        <f t="shared" si="14"/>
        <v>241.81220000000002</v>
      </c>
      <c r="O96" s="7">
        <f t="shared" si="13"/>
        <v>930.24862000000007</v>
      </c>
      <c r="P96" s="7">
        <f t="shared" si="13"/>
        <v>7715.2658799999999</v>
      </c>
      <c r="Q96" s="7">
        <f t="shared" si="13"/>
        <v>1849.42632</v>
      </c>
      <c r="R96" s="7">
        <f t="shared" si="13"/>
        <v>1701.4256</v>
      </c>
      <c r="S96" s="7">
        <f t="shared" si="17"/>
        <v>3286.1814142791231</v>
      </c>
      <c r="T96" s="7">
        <f t="shared" si="17"/>
        <v>1454.2436284691621</v>
      </c>
      <c r="U96" s="7">
        <f t="shared" si="17"/>
        <v>1831.937785809961</v>
      </c>
      <c r="W96" s="7">
        <f t="shared" si="18"/>
        <v>15724.360034279123</v>
      </c>
      <c r="Y96" s="9">
        <f t="shared" si="20"/>
        <v>1.7051985482791035E-2</v>
      </c>
      <c r="Z96" s="9">
        <f t="shared" si="20"/>
        <v>5.3383436125410202E-2</v>
      </c>
      <c r="AA96" s="9">
        <f t="shared" si="20"/>
        <v>0.46832771120330652</v>
      </c>
      <c r="AB96" s="9">
        <f t="shared" si="20"/>
        <v>0.11214293089222981</v>
      </c>
      <c r="AC96" s="9">
        <f t="shared" si="20"/>
        <v>0.10693914369721612</v>
      </c>
      <c r="AD96" s="9">
        <f t="shared" si="20"/>
        <v>0.24215479259904649</v>
      </c>
    </row>
    <row r="97" spans="1:30" x14ac:dyDescent="0.25">
      <c r="A97" s="4">
        <v>37956</v>
      </c>
      <c r="B97" s="5">
        <f t="shared" si="16"/>
        <v>2003</v>
      </c>
      <c r="C97" s="2">
        <v>79</v>
      </c>
      <c r="D97" s="2">
        <v>326.8</v>
      </c>
      <c r="E97" s="2">
        <v>2599.6999999999998</v>
      </c>
      <c r="F97" s="2">
        <v>622.5</v>
      </c>
      <c r="G97" s="2">
        <v>376.4</v>
      </c>
      <c r="H97" s="2">
        <v>4004.4</v>
      </c>
      <c r="I97" s="2">
        <v>1689.1742375551241</v>
      </c>
      <c r="J97" s="2">
        <v>734.02423755512427</v>
      </c>
      <c r="K97" s="2">
        <v>955.14999999999986</v>
      </c>
      <c r="L97" s="2"/>
      <c r="M97" s="6">
        <v>2.9249000000000001</v>
      </c>
      <c r="N97" s="7">
        <f t="shared" si="14"/>
        <v>231.06710000000001</v>
      </c>
      <c r="O97" s="7">
        <f t="shared" si="13"/>
        <v>955.85732000000007</v>
      </c>
      <c r="P97" s="7">
        <f t="shared" si="13"/>
        <v>7603.8625299999994</v>
      </c>
      <c r="Q97" s="7">
        <f t="shared" si="13"/>
        <v>1820.7502500000001</v>
      </c>
      <c r="R97" s="7">
        <f t="shared" si="13"/>
        <v>1100.93236</v>
      </c>
      <c r="S97" s="7">
        <f t="shared" si="17"/>
        <v>4940.6657274249828</v>
      </c>
      <c r="T97" s="7">
        <f t="shared" si="17"/>
        <v>2146.947492424983</v>
      </c>
      <c r="U97" s="7">
        <f t="shared" si="17"/>
        <v>2793.7182349999998</v>
      </c>
      <c r="W97" s="7">
        <f t="shared" si="18"/>
        <v>16653.135287424982</v>
      </c>
      <c r="Y97" s="9">
        <f t="shared" si="20"/>
        <v>1.6791267322608737E-2</v>
      </c>
      <c r="Z97" s="9">
        <f t="shared" si="20"/>
        <v>5.3682712485087075E-2</v>
      </c>
      <c r="AA97" s="9">
        <f t="shared" si="20"/>
        <v>0.47378830397325539</v>
      </c>
      <c r="AB97" s="9">
        <f t="shared" si="20"/>
        <v>0.1123969004834023</v>
      </c>
      <c r="AC97" s="9">
        <f t="shared" si="20"/>
        <v>0.1023062256786382</v>
      </c>
      <c r="AD97" s="9">
        <f t="shared" si="20"/>
        <v>0.24103459005700834</v>
      </c>
    </row>
    <row r="98" spans="1:30" x14ac:dyDescent="0.25">
      <c r="A98" s="4">
        <v>37987</v>
      </c>
      <c r="B98" s="5">
        <f t="shared" si="16"/>
        <v>2004</v>
      </c>
      <c r="C98" s="2">
        <v>87.1</v>
      </c>
      <c r="D98" s="2">
        <v>247.3</v>
      </c>
      <c r="E98" s="2">
        <v>2754.6</v>
      </c>
      <c r="F98" s="2">
        <v>480.4</v>
      </c>
      <c r="G98" s="2">
        <v>647.70000000000005</v>
      </c>
      <c r="H98" s="2">
        <v>4217.1000000000004</v>
      </c>
      <c r="I98" s="2">
        <v>1214.6068439196392</v>
      </c>
      <c r="J98" s="2">
        <v>502.00384391963928</v>
      </c>
      <c r="K98" s="2">
        <v>712.60299999999995</v>
      </c>
      <c r="L98" s="2"/>
      <c r="M98" s="6">
        <v>2.8513999999999999</v>
      </c>
      <c r="N98" s="7">
        <f t="shared" si="14"/>
        <v>248.35693999999998</v>
      </c>
      <c r="O98" s="7">
        <f t="shared" si="13"/>
        <v>705.15121999999997</v>
      </c>
      <c r="P98" s="7">
        <f t="shared" si="13"/>
        <v>7854.4664399999992</v>
      </c>
      <c r="Q98" s="7">
        <f t="shared" si="13"/>
        <v>1369.8125599999998</v>
      </c>
      <c r="R98" s="7">
        <f t="shared" si="13"/>
        <v>1846.8517800000002</v>
      </c>
      <c r="S98" s="7">
        <f t="shared" si="17"/>
        <v>3463.3299547524593</v>
      </c>
      <c r="T98" s="7">
        <f t="shared" si="17"/>
        <v>1431.4137605524595</v>
      </c>
      <c r="U98" s="7">
        <f t="shared" si="17"/>
        <v>2031.9161941999998</v>
      </c>
      <c r="W98" s="7">
        <f t="shared" si="18"/>
        <v>15487.968894752459</v>
      </c>
      <c r="Y98" s="9">
        <f t="shared" si="20"/>
        <v>1.6016683731491003E-2</v>
      </c>
      <c r="Z98" s="9">
        <f t="shared" si="20"/>
        <v>5.3309726648564641E-2</v>
      </c>
      <c r="AA98" s="9">
        <f t="shared" si="20"/>
        <v>0.47475334003226383</v>
      </c>
      <c r="AB98" s="9">
        <f t="shared" si="20"/>
        <v>0.1107368111390685</v>
      </c>
      <c r="AC98" s="9">
        <f t="shared" si="20"/>
        <v>0.10325965969349209</v>
      </c>
      <c r="AD98" s="9">
        <f t="shared" si="20"/>
        <v>0.24192377875511975</v>
      </c>
    </row>
    <row r="99" spans="1:30" x14ac:dyDescent="0.25">
      <c r="A99" s="4">
        <v>38018</v>
      </c>
      <c r="B99" s="5">
        <f t="shared" si="16"/>
        <v>2004</v>
      </c>
      <c r="C99" s="2">
        <v>95.6</v>
      </c>
      <c r="D99" s="2">
        <v>249.5</v>
      </c>
      <c r="E99" s="2">
        <v>2416.5</v>
      </c>
      <c r="F99" s="2">
        <v>538.70000000000005</v>
      </c>
      <c r="G99" s="2">
        <v>461.2</v>
      </c>
      <c r="H99" s="2">
        <v>3761.4</v>
      </c>
      <c r="I99" s="2">
        <v>1108.364225863415</v>
      </c>
      <c r="J99" s="2">
        <v>454.71322586341483</v>
      </c>
      <c r="K99" s="2">
        <v>653.65100000000007</v>
      </c>
      <c r="L99" s="2"/>
      <c r="M99" s="6">
        <v>2.9298999999999999</v>
      </c>
      <c r="N99" s="7">
        <f t="shared" si="14"/>
        <v>280.09843999999998</v>
      </c>
      <c r="O99" s="7">
        <f t="shared" si="13"/>
        <v>731.01004999999998</v>
      </c>
      <c r="P99" s="7">
        <f t="shared" si="13"/>
        <v>7080.1033500000003</v>
      </c>
      <c r="Q99" s="7">
        <f t="shared" si="13"/>
        <v>1578.3371300000001</v>
      </c>
      <c r="R99" s="7">
        <f t="shared" si="13"/>
        <v>1351.2698799999998</v>
      </c>
      <c r="S99" s="7">
        <f t="shared" si="17"/>
        <v>3247.3963453572196</v>
      </c>
      <c r="T99" s="7">
        <f t="shared" si="17"/>
        <v>1332.264280457219</v>
      </c>
      <c r="U99" s="7">
        <f t="shared" si="17"/>
        <v>1915.1320649000002</v>
      </c>
      <c r="W99" s="7">
        <f t="shared" si="18"/>
        <v>14268.215195357219</v>
      </c>
      <c r="Y99" s="9">
        <f t="shared" si="20"/>
        <v>1.6047299550633779E-2</v>
      </c>
      <c r="Z99" s="9">
        <f t="shared" si="20"/>
        <v>5.3781881423034236E-2</v>
      </c>
      <c r="AA99" s="9">
        <f t="shared" si="20"/>
        <v>0.47966211453934859</v>
      </c>
      <c r="AB99" s="9">
        <f t="shared" si="20"/>
        <v>0.10794377044912205</v>
      </c>
      <c r="AC99" s="9">
        <f t="shared" si="20"/>
        <v>0.10104692868954156</v>
      </c>
      <c r="AD99" s="9">
        <f t="shared" si="20"/>
        <v>0.24151800534831977</v>
      </c>
    </row>
    <row r="100" spans="1:30" x14ac:dyDescent="0.25">
      <c r="A100" s="4">
        <v>38047</v>
      </c>
      <c r="B100" s="5">
        <f t="shared" si="16"/>
        <v>2004</v>
      </c>
      <c r="C100" s="2">
        <v>95.7</v>
      </c>
      <c r="D100" s="2">
        <v>361.9</v>
      </c>
      <c r="E100" s="2">
        <v>3540.1</v>
      </c>
      <c r="F100" s="2">
        <v>642.6</v>
      </c>
      <c r="G100" s="2">
        <v>705</v>
      </c>
      <c r="H100" s="2">
        <v>5345.3</v>
      </c>
      <c r="I100" s="2">
        <v>1428.2276238560623</v>
      </c>
      <c r="J100" s="2">
        <v>594.2116238560626</v>
      </c>
      <c r="K100" s="2">
        <v>834.01599999999996</v>
      </c>
      <c r="L100" s="2"/>
      <c r="M100" s="6">
        <v>2.9051</v>
      </c>
      <c r="N100" s="7">
        <f t="shared" si="14"/>
        <v>278.01807000000002</v>
      </c>
      <c r="O100" s="7">
        <f t="shared" si="13"/>
        <v>1051.3556899999999</v>
      </c>
      <c r="P100" s="7">
        <f t="shared" si="13"/>
        <v>10284.344509999999</v>
      </c>
      <c r="Q100" s="7">
        <f t="shared" si="13"/>
        <v>1866.81726</v>
      </c>
      <c r="R100" s="7">
        <f t="shared" si="13"/>
        <v>2048.0954999999999</v>
      </c>
      <c r="S100" s="7">
        <f t="shared" si="17"/>
        <v>4149.144070064247</v>
      </c>
      <c r="T100" s="7">
        <f t="shared" si="17"/>
        <v>1726.2441884642474</v>
      </c>
      <c r="U100" s="7">
        <f t="shared" si="17"/>
        <v>2422.8998815999998</v>
      </c>
      <c r="W100" s="7">
        <f t="shared" si="18"/>
        <v>19677.775100064246</v>
      </c>
      <c r="Y100" s="9">
        <f t="shared" si="20"/>
        <v>1.5907925948520894E-2</v>
      </c>
      <c r="Z100" s="9">
        <f t="shared" si="20"/>
        <v>5.3280936268167919E-2</v>
      </c>
      <c r="AA100" s="9">
        <f t="shared" si="20"/>
        <v>0.48402523618718807</v>
      </c>
      <c r="AB100" s="9">
        <f t="shared" si="20"/>
        <v>0.10770273329523766</v>
      </c>
      <c r="AC100" s="9">
        <f t="shared" si="20"/>
        <v>0.10083484433084444</v>
      </c>
      <c r="AD100" s="9">
        <f t="shared" si="20"/>
        <v>0.23824832397004081</v>
      </c>
    </row>
    <row r="101" spans="1:30" x14ac:dyDescent="0.25">
      <c r="A101" s="4">
        <v>38078</v>
      </c>
      <c r="B101" s="5">
        <f t="shared" si="16"/>
        <v>2004</v>
      </c>
      <c r="C101" s="2">
        <v>95.7</v>
      </c>
      <c r="D101" s="2">
        <v>275.8</v>
      </c>
      <c r="E101" s="2">
        <v>2869.8</v>
      </c>
      <c r="F101" s="2">
        <v>601.6</v>
      </c>
      <c r="G101" s="2">
        <v>791.6</v>
      </c>
      <c r="H101" s="2">
        <v>4634.6000000000004</v>
      </c>
      <c r="I101" s="2">
        <v>1397.5924341347252</v>
      </c>
      <c r="J101" s="2">
        <v>610.16443413472541</v>
      </c>
      <c r="K101" s="2">
        <v>787.42799999999977</v>
      </c>
      <c r="L101" s="2"/>
      <c r="M101" s="6">
        <v>2.9055999999999997</v>
      </c>
      <c r="N101" s="7">
        <f t="shared" si="14"/>
        <v>278.06592000000001</v>
      </c>
      <c r="O101" s="7">
        <f t="shared" si="13"/>
        <v>801.36447999999996</v>
      </c>
      <c r="P101" s="7">
        <f t="shared" si="13"/>
        <v>8338.4908799999994</v>
      </c>
      <c r="Q101" s="7">
        <f t="shared" si="13"/>
        <v>1748.0089599999999</v>
      </c>
      <c r="R101" s="7">
        <f t="shared" si="13"/>
        <v>2300.07296</v>
      </c>
      <c r="S101" s="7">
        <f t="shared" si="17"/>
        <v>4060.844576621857</v>
      </c>
      <c r="T101" s="7">
        <f t="shared" si="17"/>
        <v>1772.8937798218581</v>
      </c>
      <c r="U101" s="7">
        <f t="shared" si="17"/>
        <v>2287.9507967999994</v>
      </c>
      <c r="W101" s="7">
        <f t="shared" si="18"/>
        <v>17526.847776621853</v>
      </c>
      <c r="Y101" s="9">
        <f t="shared" si="20"/>
        <v>1.5792721362337947E-2</v>
      </c>
      <c r="Z101" s="9">
        <f t="shared" si="20"/>
        <v>5.3145533783305603E-2</v>
      </c>
      <c r="AA101" s="9">
        <f t="shared" si="20"/>
        <v>0.4845968402461644</v>
      </c>
      <c r="AB101" s="9">
        <f t="shared" si="20"/>
        <v>0.10736771538378349</v>
      </c>
      <c r="AC101" s="9">
        <f t="shared" si="20"/>
        <v>0.1018441273475401</v>
      </c>
      <c r="AD101" s="9">
        <f t="shared" si="20"/>
        <v>0.23725306187686837</v>
      </c>
    </row>
    <row r="102" spans="1:30" x14ac:dyDescent="0.25">
      <c r="A102" s="4">
        <v>38108</v>
      </c>
      <c r="B102" s="5">
        <f t="shared" si="16"/>
        <v>2004</v>
      </c>
      <c r="C102" s="2">
        <v>111.5</v>
      </c>
      <c r="D102" s="2">
        <v>317.60000000000002</v>
      </c>
      <c r="E102" s="2">
        <v>2932.5</v>
      </c>
      <c r="F102" s="2">
        <v>606.5</v>
      </c>
      <c r="G102" s="2">
        <v>867.4</v>
      </c>
      <c r="H102" s="2">
        <v>4835.5</v>
      </c>
      <c r="I102" s="2">
        <v>1193.1856496585995</v>
      </c>
      <c r="J102" s="2">
        <v>502.46964965859928</v>
      </c>
      <c r="K102" s="2">
        <v>690.71600000000012</v>
      </c>
      <c r="L102" s="2"/>
      <c r="M102" s="6">
        <v>3.1</v>
      </c>
      <c r="N102" s="7">
        <f t="shared" si="14"/>
        <v>345.65000000000003</v>
      </c>
      <c r="O102" s="7">
        <f t="shared" si="13"/>
        <v>984.56000000000006</v>
      </c>
      <c r="P102" s="7">
        <f t="shared" si="13"/>
        <v>9090.75</v>
      </c>
      <c r="Q102" s="7">
        <f t="shared" si="13"/>
        <v>1880.15</v>
      </c>
      <c r="R102" s="7">
        <f t="shared" si="13"/>
        <v>2688.94</v>
      </c>
      <c r="S102" s="7">
        <f t="shared" si="17"/>
        <v>3698.8755139416585</v>
      </c>
      <c r="T102" s="7">
        <f t="shared" si="17"/>
        <v>1557.6559139416579</v>
      </c>
      <c r="U102" s="7">
        <f t="shared" si="17"/>
        <v>2141.2196000000004</v>
      </c>
      <c r="W102" s="7">
        <f t="shared" si="18"/>
        <v>18688.925513941656</v>
      </c>
      <c r="Y102" s="9">
        <f t="shared" si="20"/>
        <v>1.5927707239625066E-2</v>
      </c>
      <c r="Z102" s="9">
        <f t="shared" si="20"/>
        <v>5.3126165133811881E-2</v>
      </c>
      <c r="AA102" s="9">
        <f t="shared" si="20"/>
        <v>0.48356188118956772</v>
      </c>
      <c r="AB102" s="9">
        <f t="shared" si="20"/>
        <v>0.10683676991022129</v>
      </c>
      <c r="AC102" s="9">
        <f t="shared" si="20"/>
        <v>0.1073229639981664</v>
      </c>
      <c r="AD102" s="9">
        <f t="shared" si="20"/>
        <v>0.23322451252860787</v>
      </c>
    </row>
    <row r="103" spans="1:30" x14ac:dyDescent="0.25">
      <c r="A103" s="4">
        <v>38139</v>
      </c>
      <c r="B103" s="5">
        <f t="shared" si="16"/>
        <v>2004</v>
      </c>
      <c r="C103" s="2">
        <v>115.2</v>
      </c>
      <c r="D103" s="2">
        <v>321.5</v>
      </c>
      <c r="E103" s="2">
        <v>3610.4</v>
      </c>
      <c r="F103" s="2">
        <v>633.1</v>
      </c>
      <c r="G103" s="2">
        <v>850.1</v>
      </c>
      <c r="H103" s="2">
        <v>5530.2</v>
      </c>
      <c r="I103" s="2">
        <v>1499.4286754769889</v>
      </c>
      <c r="J103" s="2">
        <v>739.94667547698896</v>
      </c>
      <c r="K103" s="2">
        <v>759.4820000000002</v>
      </c>
      <c r="L103" s="2"/>
      <c r="M103" s="6">
        <v>3.1287000000000003</v>
      </c>
      <c r="N103" s="7">
        <f t="shared" si="14"/>
        <v>360.42624000000006</v>
      </c>
      <c r="O103" s="7">
        <f t="shared" si="13"/>
        <v>1005.8770500000001</v>
      </c>
      <c r="P103" s="7">
        <f t="shared" si="13"/>
        <v>11295.858480000001</v>
      </c>
      <c r="Q103" s="7">
        <f t="shared" si="13"/>
        <v>1980.7799700000003</v>
      </c>
      <c r="R103" s="7">
        <f t="shared" si="13"/>
        <v>2659.7078700000002</v>
      </c>
      <c r="S103" s="7">
        <f t="shared" si="17"/>
        <v>4691.2624969648559</v>
      </c>
      <c r="T103" s="7">
        <f t="shared" si="17"/>
        <v>2315.0711635648554</v>
      </c>
      <c r="U103" s="7">
        <f t="shared" si="17"/>
        <v>2376.191333400001</v>
      </c>
      <c r="W103" s="7">
        <f t="shared" si="18"/>
        <v>21993.912106964857</v>
      </c>
      <c r="Y103" s="9">
        <f t="shared" si="20"/>
        <v>1.61187064522046E-2</v>
      </c>
      <c r="Z103" s="9">
        <f t="shared" si="20"/>
        <v>5.2197662720143617E-2</v>
      </c>
      <c r="AA103" s="9">
        <f t="shared" si="20"/>
        <v>0.48772260092089714</v>
      </c>
      <c r="AB103" s="9">
        <f t="shared" si="20"/>
        <v>0.10556963394968367</v>
      </c>
      <c r="AC103" s="9">
        <f t="shared" si="20"/>
        <v>0.11005831682235613</v>
      </c>
      <c r="AD103" s="9">
        <f t="shared" si="20"/>
        <v>0.2283330791347149</v>
      </c>
    </row>
    <row r="104" spans="1:30" x14ac:dyDescent="0.25">
      <c r="A104" s="4">
        <v>38169</v>
      </c>
      <c r="B104" s="5">
        <f t="shared" si="16"/>
        <v>2004</v>
      </c>
      <c r="C104" s="2">
        <v>120.8</v>
      </c>
      <c r="D104" s="2">
        <v>348.8</v>
      </c>
      <c r="E104" s="2">
        <v>3578.6</v>
      </c>
      <c r="F104" s="2">
        <v>633.5</v>
      </c>
      <c r="G104" s="2">
        <v>848.6</v>
      </c>
      <c r="H104" s="2">
        <v>5530.2</v>
      </c>
      <c r="I104" s="2">
        <v>1413.1298510169806</v>
      </c>
      <c r="J104" s="2">
        <v>615.39385101698042</v>
      </c>
      <c r="K104" s="2">
        <v>797.73600000000022</v>
      </c>
      <c r="L104" s="2"/>
      <c r="M104" s="6">
        <v>3.0364</v>
      </c>
      <c r="N104" s="7">
        <f t="shared" si="14"/>
        <v>366.79712000000001</v>
      </c>
      <c r="O104" s="7">
        <f t="shared" si="13"/>
        <v>1059.0963200000001</v>
      </c>
      <c r="P104" s="7">
        <f t="shared" si="13"/>
        <v>10866.061040000001</v>
      </c>
      <c r="Q104" s="7">
        <f t="shared" si="13"/>
        <v>1923.5594000000001</v>
      </c>
      <c r="R104" s="7">
        <f t="shared" si="13"/>
        <v>2576.6890400000002</v>
      </c>
      <c r="S104" s="7">
        <f t="shared" si="17"/>
        <v>4290.8274796279602</v>
      </c>
      <c r="T104" s="7">
        <f t="shared" si="17"/>
        <v>1868.5818892279594</v>
      </c>
      <c r="U104" s="7">
        <f t="shared" si="17"/>
        <v>2422.2455904000008</v>
      </c>
      <c r="W104" s="7">
        <f t="shared" si="18"/>
        <v>21083.030399627962</v>
      </c>
      <c r="Y104" s="9">
        <f t="shared" si="20"/>
        <v>1.6324812530270762E-2</v>
      </c>
      <c r="Z104" s="9">
        <f t="shared" si="20"/>
        <v>5.1719537002065823E-2</v>
      </c>
      <c r="AA104" s="9">
        <f t="shared" si="20"/>
        <v>0.49055186070177065</v>
      </c>
      <c r="AB104" s="9">
        <f t="shared" si="20"/>
        <v>0.10296933242171025</v>
      </c>
      <c r="AC104" s="9">
        <f t="shared" si="20"/>
        <v>0.11310984211991752</v>
      </c>
      <c r="AD104" s="9">
        <f t="shared" si="20"/>
        <v>0.22532461522426514</v>
      </c>
    </row>
    <row r="105" spans="1:30" x14ac:dyDescent="0.25">
      <c r="A105" s="4">
        <v>38200</v>
      </c>
      <c r="B105" s="5">
        <f t="shared" si="16"/>
        <v>2004</v>
      </c>
      <c r="C105" s="2">
        <v>95.3</v>
      </c>
      <c r="D105" s="2">
        <v>339.5</v>
      </c>
      <c r="E105" s="2">
        <v>3706.8</v>
      </c>
      <c r="F105" s="2">
        <v>664</v>
      </c>
      <c r="G105" s="2">
        <v>818</v>
      </c>
      <c r="H105" s="2">
        <v>5623.5</v>
      </c>
      <c r="I105" s="2">
        <v>1490.5431350910326</v>
      </c>
      <c r="J105" s="2">
        <v>651.95513509103273</v>
      </c>
      <c r="K105" s="2">
        <v>838.58799999999985</v>
      </c>
      <c r="L105" s="2"/>
      <c r="M105" s="6">
        <v>3.0024999999999999</v>
      </c>
      <c r="N105" s="7">
        <f t="shared" si="14"/>
        <v>286.13824999999997</v>
      </c>
      <c r="O105" s="7">
        <f t="shared" si="13"/>
        <v>1019.34875</v>
      </c>
      <c r="P105" s="7">
        <f t="shared" si="13"/>
        <v>11129.666999999999</v>
      </c>
      <c r="Q105" s="7">
        <f t="shared" si="13"/>
        <v>1993.6599999999999</v>
      </c>
      <c r="R105" s="7">
        <f t="shared" si="13"/>
        <v>2456.0450000000001</v>
      </c>
      <c r="S105" s="7">
        <f t="shared" si="17"/>
        <v>4475.3557631108251</v>
      </c>
      <c r="T105" s="7">
        <f t="shared" si="17"/>
        <v>1957.4952931108257</v>
      </c>
      <c r="U105" s="7">
        <f t="shared" si="17"/>
        <v>2517.8604699999996</v>
      </c>
      <c r="W105" s="7">
        <f t="shared" si="18"/>
        <v>21360.214763110824</v>
      </c>
      <c r="Y105" s="9">
        <f t="shared" si="20"/>
        <v>1.6147994714850653E-2</v>
      </c>
      <c r="Z105" s="9">
        <f t="shared" si="20"/>
        <v>5.1165629815875739E-2</v>
      </c>
      <c r="AA105" s="9">
        <f t="shared" si="20"/>
        <v>0.49416063347380018</v>
      </c>
      <c r="AB105" s="9">
        <f t="shared" si="20"/>
        <v>0.10294128241932969</v>
      </c>
      <c r="AC105" s="9">
        <f t="shared" si="20"/>
        <v>0.11407824577888193</v>
      </c>
      <c r="AD105" s="9">
        <f t="shared" si="20"/>
        <v>0.22150621379726182</v>
      </c>
    </row>
    <row r="106" spans="1:30" x14ac:dyDescent="0.25">
      <c r="A106" s="4">
        <v>38231</v>
      </c>
      <c r="B106" s="5">
        <f t="shared" si="16"/>
        <v>2004</v>
      </c>
      <c r="C106" s="2">
        <v>117.8</v>
      </c>
      <c r="D106" s="2">
        <v>360.9</v>
      </c>
      <c r="E106" s="2">
        <v>3734.4</v>
      </c>
      <c r="F106" s="2">
        <v>680.3</v>
      </c>
      <c r="G106" s="2">
        <v>859.8</v>
      </c>
      <c r="H106" s="2">
        <v>5753.2</v>
      </c>
      <c r="I106" s="2">
        <v>1384.0164406675874</v>
      </c>
      <c r="J106" s="2">
        <v>611.63944066758734</v>
      </c>
      <c r="K106" s="2">
        <v>772.37700000000007</v>
      </c>
      <c r="L106" s="2"/>
      <c r="M106" s="6">
        <v>2.8906999999999998</v>
      </c>
      <c r="N106" s="7">
        <f t="shared" si="14"/>
        <v>340.52445999999998</v>
      </c>
      <c r="O106" s="7">
        <f t="shared" si="13"/>
        <v>1043.2536299999999</v>
      </c>
      <c r="P106" s="7">
        <f t="shared" si="13"/>
        <v>10795.03008</v>
      </c>
      <c r="Q106" s="7">
        <f t="shared" si="13"/>
        <v>1966.5432099999998</v>
      </c>
      <c r="R106" s="7">
        <f t="shared" si="13"/>
        <v>2485.4238599999999</v>
      </c>
      <c r="S106" s="7">
        <f t="shared" si="17"/>
        <v>4000.7763250377948</v>
      </c>
      <c r="T106" s="7">
        <f t="shared" si="17"/>
        <v>1768.0661311377946</v>
      </c>
      <c r="U106" s="7">
        <f t="shared" si="17"/>
        <v>2232.7101938999999</v>
      </c>
      <c r="W106" s="7">
        <f t="shared" si="18"/>
        <v>20631.551565037793</v>
      </c>
      <c r="Y106" s="9">
        <f t="shared" si="20"/>
        <v>1.6049634943428499E-2</v>
      </c>
      <c r="Z106" s="9">
        <f t="shared" si="20"/>
        <v>5.0772608352874858E-2</v>
      </c>
      <c r="AA106" s="9">
        <f t="shared" si="20"/>
        <v>0.49836719584560718</v>
      </c>
      <c r="AB106" s="9">
        <f t="shared" si="20"/>
        <v>0.10178853564438732</v>
      </c>
      <c r="AC106" s="9">
        <f t="shared" si="20"/>
        <v>0.11446029035732372</v>
      </c>
      <c r="AD106" s="9">
        <f t="shared" si="20"/>
        <v>0.21856173485637845</v>
      </c>
    </row>
    <row r="107" spans="1:30" x14ac:dyDescent="0.25">
      <c r="A107" s="4">
        <v>38261</v>
      </c>
      <c r="B107" s="5">
        <f t="shared" si="16"/>
        <v>2004</v>
      </c>
      <c r="C107" s="2">
        <v>105.3</v>
      </c>
      <c r="D107" s="2">
        <v>343.7</v>
      </c>
      <c r="E107" s="2">
        <v>3569.8</v>
      </c>
      <c r="F107" s="2">
        <v>655.1</v>
      </c>
      <c r="G107" s="2">
        <v>1166.5999999999999</v>
      </c>
      <c r="H107" s="2">
        <v>5840.5</v>
      </c>
      <c r="I107" s="2">
        <v>1513.8021326232802</v>
      </c>
      <c r="J107" s="2">
        <v>665.6661326232803</v>
      </c>
      <c r="K107" s="2">
        <v>848.13599999999985</v>
      </c>
      <c r="L107" s="2"/>
      <c r="M107" s="6">
        <v>2.8525</v>
      </c>
      <c r="N107" s="7">
        <f t="shared" si="14"/>
        <v>300.36824999999999</v>
      </c>
      <c r="O107" s="7">
        <f t="shared" si="13"/>
        <v>980.40424999999993</v>
      </c>
      <c r="P107" s="7">
        <f t="shared" si="13"/>
        <v>10182.854500000001</v>
      </c>
      <c r="Q107" s="7">
        <f t="shared" si="13"/>
        <v>1868.6727500000002</v>
      </c>
      <c r="R107" s="7">
        <f t="shared" si="13"/>
        <v>3327.7264999999998</v>
      </c>
      <c r="S107" s="7">
        <f t="shared" si="17"/>
        <v>4318.1205833079066</v>
      </c>
      <c r="T107" s="7">
        <f t="shared" si="17"/>
        <v>1898.8126433079071</v>
      </c>
      <c r="U107" s="7">
        <f t="shared" si="17"/>
        <v>2419.3079399999997</v>
      </c>
      <c r="W107" s="7">
        <f t="shared" si="18"/>
        <v>20978.146833307906</v>
      </c>
      <c r="Y107" s="9">
        <f t="shared" si="20"/>
        <v>1.5875655653271824E-2</v>
      </c>
      <c r="Z107" s="9">
        <f t="shared" si="20"/>
        <v>5.0284830826871872E-2</v>
      </c>
      <c r="AA107" s="9">
        <f t="shared" si="20"/>
        <v>0.50089128091772761</v>
      </c>
      <c r="AB107" s="9">
        <f t="shared" si="20"/>
        <v>9.7496852253674604E-2</v>
      </c>
      <c r="AC107" s="9">
        <f t="shared" si="20"/>
        <v>0.11845716353669955</v>
      </c>
      <c r="AD107" s="9">
        <f t="shared" si="20"/>
        <v>0.21699421681175463</v>
      </c>
    </row>
    <row r="108" spans="1:30" x14ac:dyDescent="0.25">
      <c r="A108" s="4">
        <v>38292</v>
      </c>
      <c r="B108" s="5">
        <f t="shared" si="16"/>
        <v>2004</v>
      </c>
      <c r="C108" s="2">
        <v>141.9</v>
      </c>
      <c r="D108" s="2">
        <v>400.6</v>
      </c>
      <c r="E108" s="2">
        <v>3817.8</v>
      </c>
      <c r="F108" s="2">
        <v>752</v>
      </c>
      <c r="G108" s="2">
        <v>965.9</v>
      </c>
      <c r="H108" s="2">
        <v>6078.1</v>
      </c>
      <c r="I108" s="2">
        <v>1600.0981587164101</v>
      </c>
      <c r="J108" s="2">
        <v>774.54715871641031</v>
      </c>
      <c r="K108" s="2">
        <v>825.55099999999959</v>
      </c>
      <c r="L108" s="2"/>
      <c r="M108" s="6">
        <v>2.7856000000000001</v>
      </c>
      <c r="N108" s="7">
        <f t="shared" si="14"/>
        <v>395.27664000000004</v>
      </c>
      <c r="O108" s="7">
        <f t="shared" si="13"/>
        <v>1115.9113600000001</v>
      </c>
      <c r="P108" s="7">
        <f t="shared" si="13"/>
        <v>10634.86368</v>
      </c>
      <c r="Q108" s="7">
        <f t="shared" si="13"/>
        <v>2094.7712000000001</v>
      </c>
      <c r="R108" s="7">
        <f t="shared" si="13"/>
        <v>2690.6110400000002</v>
      </c>
      <c r="S108" s="7">
        <f t="shared" si="17"/>
        <v>4457.2334309204325</v>
      </c>
      <c r="T108" s="7">
        <f t="shared" si="17"/>
        <v>2157.5785653204325</v>
      </c>
      <c r="U108" s="7">
        <f t="shared" si="17"/>
        <v>2299.6548655999991</v>
      </c>
      <c r="W108" s="7">
        <f t="shared" si="18"/>
        <v>21388.667350920434</v>
      </c>
      <c r="Y108" s="9">
        <f t="shared" si="20"/>
        <v>1.615223044475092E-2</v>
      </c>
      <c r="Z108" s="9">
        <f t="shared" si="20"/>
        <v>4.9853183356769214E-2</v>
      </c>
      <c r="AA108" s="9">
        <f t="shared" si="20"/>
        <v>0.50124993082544911</v>
      </c>
      <c r="AB108" s="9">
        <f t="shared" si="20"/>
        <v>9.6160953397073173E-2</v>
      </c>
      <c r="AC108" s="9">
        <f t="shared" si="20"/>
        <v>0.11984225055145685</v>
      </c>
      <c r="AD108" s="9">
        <f t="shared" si="20"/>
        <v>0.21674145142450085</v>
      </c>
    </row>
    <row r="109" spans="1:30" x14ac:dyDescent="0.25">
      <c r="A109" s="4">
        <v>38322</v>
      </c>
      <c r="B109" s="5">
        <f t="shared" si="16"/>
        <v>2004</v>
      </c>
      <c r="C109" s="2">
        <v>123.7</v>
      </c>
      <c r="D109" s="2">
        <v>381.6</v>
      </c>
      <c r="E109" s="2">
        <v>3370.9</v>
      </c>
      <c r="F109" s="2">
        <v>814</v>
      </c>
      <c r="G109" s="2">
        <v>995.7</v>
      </c>
      <c r="H109" s="2">
        <v>5686</v>
      </c>
      <c r="I109" s="2">
        <v>2018.0588775304163</v>
      </c>
      <c r="J109" s="2">
        <v>860.28387753041648</v>
      </c>
      <c r="K109" s="2">
        <v>1157.7749999999999</v>
      </c>
      <c r="L109" s="2"/>
      <c r="M109" s="6">
        <v>2.7178</v>
      </c>
      <c r="N109" s="7">
        <f t="shared" si="14"/>
        <v>336.19186000000002</v>
      </c>
      <c r="O109" s="7">
        <f t="shared" si="13"/>
        <v>1037.11248</v>
      </c>
      <c r="P109" s="7">
        <f t="shared" si="13"/>
        <v>9161.4320200000002</v>
      </c>
      <c r="Q109" s="7">
        <f t="shared" si="13"/>
        <v>2212.2892000000002</v>
      </c>
      <c r="R109" s="7">
        <f t="shared" si="13"/>
        <v>2706.11346</v>
      </c>
      <c r="S109" s="7">
        <f t="shared" si="17"/>
        <v>5484.6804173521659</v>
      </c>
      <c r="T109" s="7">
        <f t="shared" si="17"/>
        <v>2338.0795223521659</v>
      </c>
      <c r="U109" s="7">
        <f t="shared" si="17"/>
        <v>3146.6008949999996</v>
      </c>
      <c r="W109" s="7">
        <f t="shared" si="18"/>
        <v>20937.819437352169</v>
      </c>
      <c r="Y109" s="9">
        <f t="shared" si="20"/>
        <v>1.6305709131572994E-2</v>
      </c>
      <c r="Z109" s="9">
        <f t="shared" si="20"/>
        <v>4.9287640900805167E-2</v>
      </c>
      <c r="AA109" s="9">
        <f t="shared" si="20"/>
        <v>0.49872826434483125</v>
      </c>
      <c r="AB109" s="9">
        <f t="shared" si="20"/>
        <v>9.6073439108715769E-2</v>
      </c>
      <c r="AC109" s="9">
        <f t="shared" si="20"/>
        <v>0.1245071533985978</v>
      </c>
      <c r="AD109" s="9">
        <f t="shared" si="20"/>
        <v>0.21509779311547708</v>
      </c>
    </row>
    <row r="110" spans="1:30" x14ac:dyDescent="0.25">
      <c r="A110" s="4">
        <v>38353</v>
      </c>
      <c r="B110" s="5">
        <f t="shared" si="16"/>
        <v>2005</v>
      </c>
      <c r="C110" s="2">
        <v>104.8</v>
      </c>
      <c r="D110" s="2">
        <v>320.2</v>
      </c>
      <c r="E110" s="2">
        <v>3421.5</v>
      </c>
      <c r="F110" s="2">
        <v>670.2</v>
      </c>
      <c r="G110" s="2">
        <v>745.8</v>
      </c>
      <c r="H110" s="2">
        <v>5262.7</v>
      </c>
      <c r="I110" s="2">
        <v>1595.8151867037002</v>
      </c>
      <c r="J110" s="2">
        <v>703.68918670370022</v>
      </c>
      <c r="K110" s="2">
        <v>892.12600000000043</v>
      </c>
      <c r="L110" s="2"/>
      <c r="M110" s="6">
        <v>2.6926000000000001</v>
      </c>
      <c r="N110" s="7">
        <f t="shared" si="14"/>
        <v>282.18448000000001</v>
      </c>
      <c r="O110" s="7">
        <f t="shared" si="13"/>
        <v>862.17052000000001</v>
      </c>
      <c r="P110" s="7">
        <f t="shared" si="13"/>
        <v>9212.7309000000005</v>
      </c>
      <c r="Q110" s="7">
        <f t="shared" si="13"/>
        <v>1804.5805200000002</v>
      </c>
      <c r="R110" s="7">
        <f t="shared" si="13"/>
        <v>2008.1410799999999</v>
      </c>
      <c r="S110" s="7">
        <f t="shared" si="17"/>
        <v>4296.8919717183835</v>
      </c>
      <c r="T110" s="7">
        <f t="shared" si="17"/>
        <v>1894.7535041183833</v>
      </c>
      <c r="U110" s="7">
        <f t="shared" si="17"/>
        <v>2402.1384676000011</v>
      </c>
      <c r="W110" s="7">
        <f t="shared" si="18"/>
        <v>18466.699471718384</v>
      </c>
      <c r="Y110" s="9">
        <f t="shared" ref="Y110:AD125" si="21">AVERAGE(N99:N110)/AVERAGE($W99:$W110)</f>
        <v>1.6243503806439061E-2</v>
      </c>
      <c r="Z110" s="9">
        <f t="shared" si="21"/>
        <v>4.9330698365958749E-2</v>
      </c>
      <c r="AA110" s="9">
        <f t="shared" si="21"/>
        <v>0.49819108417303903</v>
      </c>
      <c r="AB110" s="9">
        <f t="shared" si="21"/>
        <v>9.6700400869493566E-2</v>
      </c>
      <c r="AC110" s="9">
        <f t="shared" si="21"/>
        <v>0.1236228396085622</v>
      </c>
      <c r="AD110" s="9">
        <f t="shared" si="21"/>
        <v>0.21591147317650747</v>
      </c>
    </row>
    <row r="111" spans="1:30" x14ac:dyDescent="0.25">
      <c r="A111" s="4">
        <v>38384</v>
      </c>
      <c r="B111" s="5">
        <f t="shared" si="16"/>
        <v>2005</v>
      </c>
      <c r="C111" s="2">
        <v>105.1</v>
      </c>
      <c r="D111" s="2">
        <v>327.5</v>
      </c>
      <c r="E111" s="2">
        <v>3067.8</v>
      </c>
      <c r="F111" s="2">
        <v>611.79999999999995</v>
      </c>
      <c r="G111" s="2">
        <v>867.2</v>
      </c>
      <c r="H111" s="2">
        <v>4979.3999999999996</v>
      </c>
      <c r="I111" s="2">
        <v>1690.2381589105594</v>
      </c>
      <c r="J111" s="2">
        <v>751.20515891055925</v>
      </c>
      <c r="K111" s="2">
        <v>939.03300000000013</v>
      </c>
      <c r="L111" s="2"/>
      <c r="M111" s="6">
        <v>2.5973999999999999</v>
      </c>
      <c r="N111" s="7">
        <f t="shared" si="14"/>
        <v>272.98674</v>
      </c>
      <c r="O111" s="7">
        <f t="shared" si="13"/>
        <v>850.64850000000001</v>
      </c>
      <c r="P111" s="7">
        <f t="shared" si="13"/>
        <v>7968.3037199999999</v>
      </c>
      <c r="Q111" s="7">
        <f t="shared" si="13"/>
        <v>1589.0893199999998</v>
      </c>
      <c r="R111" s="7">
        <f t="shared" si="13"/>
        <v>2252.4652799999999</v>
      </c>
      <c r="S111" s="7">
        <f t="shared" si="17"/>
        <v>4390.2245939542872</v>
      </c>
      <c r="T111" s="7">
        <f t="shared" si="17"/>
        <v>1951.1802797542866</v>
      </c>
      <c r="U111" s="7">
        <f t="shared" si="17"/>
        <v>2439.0443142000004</v>
      </c>
      <c r="W111" s="7">
        <f t="shared" si="18"/>
        <v>17323.718153954287</v>
      </c>
      <c r="Y111" s="9">
        <f t="shared" si="21"/>
        <v>1.6007127858130746E-2</v>
      </c>
      <c r="Z111" s="9">
        <f t="shared" si="21"/>
        <v>4.9201180772827868E-2</v>
      </c>
      <c r="AA111" s="9">
        <f t="shared" si="21"/>
        <v>0.4955499483306377</v>
      </c>
      <c r="AB111" s="9">
        <f t="shared" si="21"/>
        <v>9.5514366698045999E-2</v>
      </c>
      <c r="AC111" s="9">
        <f t="shared" si="21"/>
        <v>0.12580342494943952</v>
      </c>
      <c r="AD111" s="9">
        <f t="shared" si="21"/>
        <v>0.217923951390918</v>
      </c>
    </row>
    <row r="112" spans="1:30" x14ac:dyDescent="0.25">
      <c r="A112" s="4">
        <v>38412</v>
      </c>
      <c r="B112" s="5">
        <f t="shared" si="16"/>
        <v>2005</v>
      </c>
      <c r="C112" s="2">
        <v>149.19999999999999</v>
      </c>
      <c r="D112" s="2">
        <v>414</v>
      </c>
      <c r="E112" s="2">
        <v>3705.1</v>
      </c>
      <c r="F112" s="2">
        <v>803</v>
      </c>
      <c r="G112" s="2">
        <v>838.4</v>
      </c>
      <c r="H112" s="2">
        <v>5909.7</v>
      </c>
      <c r="I112" s="2">
        <v>1833.7107953436698</v>
      </c>
      <c r="J112" s="2">
        <v>824.80579534367007</v>
      </c>
      <c r="K112" s="2">
        <v>1008.9049999999997</v>
      </c>
      <c r="L112" s="2"/>
      <c r="M112" s="6">
        <v>2.7042999999999999</v>
      </c>
      <c r="N112" s="7">
        <f t="shared" si="14"/>
        <v>403.48155999999994</v>
      </c>
      <c r="O112" s="7">
        <f t="shared" si="13"/>
        <v>1119.5801999999999</v>
      </c>
      <c r="P112" s="7">
        <f t="shared" si="13"/>
        <v>10019.701929999999</v>
      </c>
      <c r="Q112" s="7">
        <f t="shared" si="13"/>
        <v>2171.5529000000001</v>
      </c>
      <c r="R112" s="7">
        <f t="shared" si="13"/>
        <v>2267.28512</v>
      </c>
      <c r="S112" s="7">
        <f t="shared" si="17"/>
        <v>4958.9041038478863</v>
      </c>
      <c r="T112" s="7">
        <f t="shared" si="17"/>
        <v>2230.5223123478868</v>
      </c>
      <c r="U112" s="7">
        <f t="shared" si="17"/>
        <v>2728.3817914999991</v>
      </c>
      <c r="W112" s="7">
        <f t="shared" si="18"/>
        <v>20940.505813847885</v>
      </c>
      <c r="Y112" s="9">
        <f t="shared" si="21"/>
        <v>1.6443273975000783E-2</v>
      </c>
      <c r="Z112" s="9">
        <f t="shared" si="21"/>
        <v>4.9226444600499561E-2</v>
      </c>
      <c r="AA112" s="9">
        <f t="shared" si="21"/>
        <v>0.49186028905918694</v>
      </c>
      <c r="AB112" s="9">
        <f t="shared" si="21"/>
        <v>9.6277364732455198E-2</v>
      </c>
      <c r="AC112" s="9">
        <f t="shared" si="21"/>
        <v>0.12605344053712375</v>
      </c>
      <c r="AD112" s="9">
        <f t="shared" si="21"/>
        <v>0.22013918709573366</v>
      </c>
    </row>
    <row r="113" spans="1:30" x14ac:dyDescent="0.25">
      <c r="A113" s="4">
        <v>38443</v>
      </c>
      <c r="B113" s="5">
        <f t="shared" si="16"/>
        <v>2005</v>
      </c>
      <c r="C113" s="2">
        <v>125.6</v>
      </c>
      <c r="D113" s="2">
        <v>331.5</v>
      </c>
      <c r="E113" s="2">
        <v>3515.7</v>
      </c>
      <c r="F113" s="2">
        <v>710.3</v>
      </c>
      <c r="G113" s="2">
        <v>648.70000000000005</v>
      </c>
      <c r="H113" s="2">
        <v>5331.9</v>
      </c>
      <c r="I113" s="2">
        <v>1683.8193146841868</v>
      </c>
      <c r="J113" s="2">
        <v>771.65631468418712</v>
      </c>
      <c r="K113" s="2">
        <v>912.16300000000012</v>
      </c>
      <c r="L113" s="2"/>
      <c r="M113" s="6">
        <v>2.5788000000000002</v>
      </c>
      <c r="N113" s="7">
        <f t="shared" si="14"/>
        <v>323.89728000000002</v>
      </c>
      <c r="O113" s="7">
        <f t="shared" si="13"/>
        <v>854.87220000000002</v>
      </c>
      <c r="P113" s="7">
        <f t="shared" si="13"/>
        <v>9066.2871599999999</v>
      </c>
      <c r="Q113" s="7">
        <f t="shared" si="13"/>
        <v>1831.72164</v>
      </c>
      <c r="R113" s="7">
        <f t="shared" si="13"/>
        <v>1672.8675600000001</v>
      </c>
      <c r="S113" s="7">
        <f t="shared" si="17"/>
        <v>4342.233248707581</v>
      </c>
      <c r="T113" s="7">
        <f t="shared" si="17"/>
        <v>1989.9473043075818</v>
      </c>
      <c r="U113" s="7">
        <f t="shared" si="17"/>
        <v>2352.2859444000005</v>
      </c>
      <c r="W113" s="7">
        <f t="shared" si="18"/>
        <v>18091.879088707581</v>
      </c>
      <c r="Y113" s="9">
        <f t="shared" si="21"/>
        <v>1.659433908726925E-2</v>
      </c>
      <c r="Z113" s="9">
        <f t="shared" si="21"/>
        <v>4.933266544895918E-2</v>
      </c>
      <c r="AA113" s="9">
        <f t="shared" si="21"/>
        <v>0.49372017985187988</v>
      </c>
      <c r="AB113" s="9">
        <f t="shared" si="21"/>
        <v>9.6398550195537558E-2</v>
      </c>
      <c r="AC113" s="9">
        <f t="shared" si="21"/>
        <v>0.12316599676285422</v>
      </c>
      <c r="AD113" s="9">
        <f t="shared" si="21"/>
        <v>0.22078826865349976</v>
      </c>
    </row>
    <row r="114" spans="1:30" x14ac:dyDescent="0.25">
      <c r="A114" s="4">
        <v>38473</v>
      </c>
      <c r="B114" s="5">
        <f t="shared" si="16"/>
        <v>2005</v>
      </c>
      <c r="C114" s="2">
        <v>130.19999999999999</v>
      </c>
      <c r="D114" s="2">
        <v>367.9</v>
      </c>
      <c r="E114" s="2">
        <v>3763</v>
      </c>
      <c r="F114" s="2">
        <v>865.2</v>
      </c>
      <c r="G114" s="2">
        <v>1246</v>
      </c>
      <c r="H114" s="2">
        <v>6372.3</v>
      </c>
      <c r="I114" s="2">
        <v>2042.5544760722039</v>
      </c>
      <c r="J114" s="2">
        <v>936.17147607220363</v>
      </c>
      <c r="K114" s="2">
        <v>1106.3830000000003</v>
      </c>
      <c r="L114" s="2"/>
      <c r="M114" s="6">
        <v>2.4523999999999999</v>
      </c>
      <c r="N114" s="7">
        <f t="shared" si="14"/>
        <v>319.30247999999995</v>
      </c>
      <c r="O114" s="7">
        <f t="shared" si="13"/>
        <v>902.23795999999993</v>
      </c>
      <c r="P114" s="7">
        <f t="shared" si="13"/>
        <v>9228.3811999999998</v>
      </c>
      <c r="Q114" s="7">
        <f t="shared" si="13"/>
        <v>2121.81648</v>
      </c>
      <c r="R114" s="7">
        <f t="shared" si="13"/>
        <v>3055.6904</v>
      </c>
      <c r="S114" s="7">
        <f t="shared" si="17"/>
        <v>5009.1605971194731</v>
      </c>
      <c r="T114" s="7">
        <f t="shared" si="17"/>
        <v>2295.8669279194719</v>
      </c>
      <c r="U114" s="7">
        <f t="shared" si="17"/>
        <v>2713.2936692000007</v>
      </c>
      <c r="W114" s="7">
        <f t="shared" si="18"/>
        <v>20636.589117119474</v>
      </c>
      <c r="Y114" s="9">
        <f t="shared" si="21"/>
        <v>1.6353732712267102E-2</v>
      </c>
      <c r="Z114" s="9">
        <f t="shared" si="21"/>
        <v>4.8600993888945024E-2</v>
      </c>
      <c r="AA114" s="9">
        <f t="shared" si="21"/>
        <v>0.49034093863766159</v>
      </c>
      <c r="AB114" s="9">
        <f t="shared" si="21"/>
        <v>9.6619662970176615E-2</v>
      </c>
      <c r="AC114" s="9">
        <f t="shared" si="21"/>
        <v>0.12368628978841238</v>
      </c>
      <c r="AD114" s="9">
        <f t="shared" si="21"/>
        <v>0.22439838200253728</v>
      </c>
    </row>
    <row r="115" spans="1:30" x14ac:dyDescent="0.25">
      <c r="A115" s="4">
        <v>38504</v>
      </c>
      <c r="B115" s="5">
        <f t="shared" si="16"/>
        <v>2005</v>
      </c>
      <c r="C115" s="2">
        <v>144.4</v>
      </c>
      <c r="D115" s="2">
        <v>428.8</v>
      </c>
      <c r="E115" s="2">
        <v>3850.2</v>
      </c>
      <c r="F115" s="2">
        <v>866.7</v>
      </c>
      <c r="G115" s="2">
        <v>885.9</v>
      </c>
      <c r="H115" s="2">
        <v>6176</v>
      </c>
      <c r="I115" s="2">
        <v>2222.6076541974676</v>
      </c>
      <c r="J115" s="2">
        <v>946.63141030741997</v>
      </c>
      <c r="K115" s="2">
        <v>1275.9772438900472</v>
      </c>
      <c r="L115" s="2"/>
      <c r="M115" s="6">
        <v>2.4131</v>
      </c>
      <c r="N115" s="7">
        <f t="shared" si="14"/>
        <v>348.45164</v>
      </c>
      <c r="O115" s="7">
        <f t="shared" si="13"/>
        <v>1034.7372800000001</v>
      </c>
      <c r="P115" s="7">
        <f t="shared" si="13"/>
        <v>9290.9176200000002</v>
      </c>
      <c r="Q115" s="7">
        <f t="shared" si="13"/>
        <v>2091.4337700000001</v>
      </c>
      <c r="R115" s="7">
        <f t="shared" si="13"/>
        <v>2137.7652899999998</v>
      </c>
      <c r="S115" s="7">
        <f t="shared" si="17"/>
        <v>5363.3745303439091</v>
      </c>
      <c r="T115" s="7">
        <f t="shared" si="17"/>
        <v>2284.316256212835</v>
      </c>
      <c r="U115" s="7">
        <f t="shared" si="17"/>
        <v>3079.0606872310732</v>
      </c>
      <c r="W115" s="7">
        <f t="shared" si="18"/>
        <v>20266.68013034391</v>
      </c>
      <c r="Y115" s="9">
        <f t="shared" si="21"/>
        <v>1.6420943452770367E-2</v>
      </c>
      <c r="Z115" s="9">
        <f t="shared" si="21"/>
        <v>4.9066928862542936E-2</v>
      </c>
      <c r="AA115" s="9">
        <f t="shared" si="21"/>
        <v>0.48555786555103425</v>
      </c>
      <c r="AB115" s="9">
        <f t="shared" si="21"/>
        <v>9.7766015981637991E-2</v>
      </c>
      <c r="AC115" s="9">
        <f t="shared" si="21"/>
        <v>0.12241284634123036</v>
      </c>
      <c r="AD115" s="9">
        <f t="shared" si="21"/>
        <v>0.22877539981078399</v>
      </c>
    </row>
    <row r="116" spans="1:30" x14ac:dyDescent="0.25">
      <c r="A116" s="4">
        <v>38534</v>
      </c>
      <c r="B116" s="5">
        <f t="shared" si="16"/>
        <v>2005</v>
      </c>
      <c r="C116" s="2">
        <v>133.4</v>
      </c>
      <c r="D116" s="2">
        <v>353.5</v>
      </c>
      <c r="E116" s="2">
        <v>3925.3</v>
      </c>
      <c r="F116" s="2">
        <v>803.7</v>
      </c>
      <c r="G116" s="2">
        <v>841</v>
      </c>
      <c r="H116" s="2">
        <v>6056.9</v>
      </c>
      <c r="I116" s="2">
        <v>1967.9388703589711</v>
      </c>
      <c r="J116" s="2">
        <v>838.33787035897114</v>
      </c>
      <c r="K116" s="2">
        <v>1129.6009999999997</v>
      </c>
      <c r="L116" s="2"/>
      <c r="M116" s="6">
        <v>2.3731</v>
      </c>
      <c r="N116" s="7">
        <f t="shared" si="14"/>
        <v>316.57154000000003</v>
      </c>
      <c r="O116" s="7">
        <f t="shared" si="13"/>
        <v>838.89085</v>
      </c>
      <c r="P116" s="7">
        <f t="shared" si="13"/>
        <v>9315.1294300000009</v>
      </c>
      <c r="Q116" s="7">
        <f t="shared" si="13"/>
        <v>1907.2604700000002</v>
      </c>
      <c r="R116" s="7">
        <f t="shared" si="13"/>
        <v>1995.7771</v>
      </c>
      <c r="S116" s="7">
        <f t="shared" si="17"/>
        <v>4670.1157332488747</v>
      </c>
      <c r="T116" s="7">
        <f t="shared" si="17"/>
        <v>1989.4596001488744</v>
      </c>
      <c r="U116" s="7">
        <f t="shared" si="17"/>
        <v>2680.6561330999994</v>
      </c>
      <c r="W116" s="7">
        <f t="shared" si="18"/>
        <v>19043.745123248875</v>
      </c>
      <c r="Y116" s="9">
        <f t="shared" si="21"/>
        <v>1.635121855764669E-2</v>
      </c>
      <c r="Z116" s="9">
        <f t="shared" si="21"/>
        <v>4.8566466923372166E-2</v>
      </c>
      <c r="AA116" s="9">
        <f t="shared" si="21"/>
        <v>0.48322209081641093</v>
      </c>
      <c r="AB116" s="9">
        <f t="shared" si="21"/>
        <v>9.8528613357165465E-2</v>
      </c>
      <c r="AC116" s="9">
        <f t="shared" si="21"/>
        <v>0.12103290530177332</v>
      </c>
      <c r="AD116" s="9">
        <f t="shared" si="21"/>
        <v>0.23229870504363134</v>
      </c>
    </row>
    <row r="117" spans="1:30" x14ac:dyDescent="0.25">
      <c r="A117" s="4">
        <v>38565</v>
      </c>
      <c r="B117" s="5">
        <f t="shared" si="16"/>
        <v>2005</v>
      </c>
      <c r="C117" s="2">
        <v>160.6</v>
      </c>
      <c r="D117" s="2">
        <v>429.3</v>
      </c>
      <c r="E117" s="2">
        <v>4546.8999999999996</v>
      </c>
      <c r="F117" s="2">
        <v>959.8</v>
      </c>
      <c r="G117" s="2">
        <v>1599.3</v>
      </c>
      <c r="H117" s="2">
        <v>7695.8</v>
      </c>
      <c r="I117" s="2">
        <v>2157.4811298283462</v>
      </c>
      <c r="J117" s="2">
        <v>988.19012982834613</v>
      </c>
      <c r="K117" s="2">
        <v>1169.2910000000002</v>
      </c>
      <c r="L117" s="2"/>
      <c r="M117" s="6">
        <v>2.3601999999999999</v>
      </c>
      <c r="N117" s="7">
        <f t="shared" si="14"/>
        <v>379.04811999999998</v>
      </c>
      <c r="O117" s="7">
        <f t="shared" si="13"/>
        <v>1013.2338599999999</v>
      </c>
      <c r="P117" s="7">
        <f t="shared" si="13"/>
        <v>10731.593379999998</v>
      </c>
      <c r="Q117" s="7">
        <f t="shared" si="13"/>
        <v>2265.3199599999998</v>
      </c>
      <c r="R117" s="7">
        <f t="shared" si="13"/>
        <v>3774.6678599999996</v>
      </c>
      <c r="S117" s="7">
        <f t="shared" si="17"/>
        <v>5092.0869626208623</v>
      </c>
      <c r="T117" s="7">
        <f t="shared" si="17"/>
        <v>2332.3263444208624</v>
      </c>
      <c r="U117" s="7">
        <f t="shared" si="17"/>
        <v>2759.7606182000004</v>
      </c>
      <c r="W117" s="7">
        <f t="shared" si="18"/>
        <v>23255.950142620863</v>
      </c>
      <c r="Y117" s="9">
        <f t="shared" si="21"/>
        <v>1.6607094681607631E-2</v>
      </c>
      <c r="Z117" s="9">
        <f t="shared" si="21"/>
        <v>4.816068387070508E-2</v>
      </c>
      <c r="AA117" s="9">
        <f t="shared" si="21"/>
        <v>0.47779092768675424</v>
      </c>
      <c r="AB117" s="9">
        <f t="shared" si="21"/>
        <v>9.8879394878735927E-2</v>
      </c>
      <c r="AC117" s="9">
        <f t="shared" si="21"/>
        <v>0.12553434236369374</v>
      </c>
      <c r="AD117" s="9">
        <f t="shared" si="21"/>
        <v>0.23302755651850351</v>
      </c>
    </row>
    <row r="118" spans="1:30" x14ac:dyDescent="0.25">
      <c r="A118" s="4">
        <v>38596</v>
      </c>
      <c r="B118" s="5">
        <f t="shared" si="16"/>
        <v>2005</v>
      </c>
      <c r="C118" s="2">
        <v>170.8</v>
      </c>
      <c r="D118" s="2">
        <v>391.4</v>
      </c>
      <c r="E118" s="2">
        <v>3871.2</v>
      </c>
      <c r="F118" s="2">
        <v>943.8</v>
      </c>
      <c r="G118" s="2">
        <v>937.8</v>
      </c>
      <c r="H118" s="2">
        <v>6314.9</v>
      </c>
      <c r="I118" s="2">
        <v>1970.8913005304892</v>
      </c>
      <c r="J118" s="2">
        <v>823.15830053048921</v>
      </c>
      <c r="K118" s="2">
        <v>1147.7329999999999</v>
      </c>
      <c r="L118" s="2"/>
      <c r="M118" s="6">
        <v>2.294</v>
      </c>
      <c r="N118" s="7">
        <f t="shared" si="14"/>
        <v>391.8152</v>
      </c>
      <c r="O118" s="7">
        <f t="shared" si="13"/>
        <v>897.87159999999994</v>
      </c>
      <c r="P118" s="7">
        <f t="shared" si="13"/>
        <v>8880.532799999999</v>
      </c>
      <c r="Q118" s="7">
        <f t="shared" si="13"/>
        <v>2165.0771999999997</v>
      </c>
      <c r="R118" s="7">
        <f t="shared" si="13"/>
        <v>2151.3132000000001</v>
      </c>
      <c r="S118" s="7">
        <f t="shared" si="17"/>
        <v>4521.2246434169419</v>
      </c>
      <c r="T118" s="7">
        <f t="shared" si="17"/>
        <v>1888.3251414169422</v>
      </c>
      <c r="U118" s="7">
        <f t="shared" si="17"/>
        <v>2632.8995019999998</v>
      </c>
      <c r="W118" s="7">
        <f t="shared" si="18"/>
        <v>19007.83464341694</v>
      </c>
      <c r="Y118" s="9">
        <f t="shared" si="21"/>
        <v>1.6932702301026437E-2</v>
      </c>
      <c r="Z118" s="9">
        <f t="shared" si="21"/>
        <v>4.7881149852505231E-2</v>
      </c>
      <c r="AA118" s="9">
        <f t="shared" si="21"/>
        <v>0.47305302127637527</v>
      </c>
      <c r="AB118" s="9">
        <f t="shared" si="21"/>
        <v>0.10037348147800802</v>
      </c>
      <c r="AC118" s="9">
        <f t="shared" si="21"/>
        <v>0.12499227953339397</v>
      </c>
      <c r="AD118" s="9">
        <f t="shared" si="21"/>
        <v>0.23676736555869105</v>
      </c>
    </row>
    <row r="119" spans="1:30" x14ac:dyDescent="0.25">
      <c r="A119" s="4">
        <v>38626</v>
      </c>
      <c r="B119" s="5">
        <f t="shared" si="16"/>
        <v>2005</v>
      </c>
      <c r="C119" s="2">
        <v>169.1</v>
      </c>
      <c r="D119" s="2">
        <v>427.8</v>
      </c>
      <c r="E119" s="2">
        <v>3814.1</v>
      </c>
      <c r="F119" s="2">
        <v>832.8</v>
      </c>
      <c r="G119" s="2">
        <v>984.2</v>
      </c>
      <c r="H119" s="2">
        <v>6228</v>
      </c>
      <c r="I119" s="2">
        <v>2031.7944954603829</v>
      </c>
      <c r="J119" s="2">
        <v>908.13049546038314</v>
      </c>
      <c r="K119" s="2">
        <v>1123.6639999999998</v>
      </c>
      <c r="L119" s="2"/>
      <c r="M119" s="6">
        <v>2.2561</v>
      </c>
      <c r="N119" s="7">
        <f t="shared" si="14"/>
        <v>381.50650999999999</v>
      </c>
      <c r="O119" s="7">
        <f t="shared" si="13"/>
        <v>965.15958000000001</v>
      </c>
      <c r="P119" s="7">
        <f t="shared" si="13"/>
        <v>8604.9910099999997</v>
      </c>
      <c r="Q119" s="7">
        <f t="shared" si="13"/>
        <v>1878.8800799999999</v>
      </c>
      <c r="R119" s="7">
        <f t="shared" ref="R119:R182" si="22">G119*$M119</f>
        <v>2220.4536200000002</v>
      </c>
      <c r="S119" s="7">
        <f t="shared" si="17"/>
        <v>4583.93156120817</v>
      </c>
      <c r="T119" s="7">
        <f t="shared" si="17"/>
        <v>2048.8332108081704</v>
      </c>
      <c r="U119" s="7">
        <f t="shared" si="17"/>
        <v>2535.0983503999996</v>
      </c>
      <c r="W119" s="7">
        <f t="shared" si="18"/>
        <v>18634.92236120817</v>
      </c>
      <c r="Y119" s="9">
        <f t="shared" si="21"/>
        <v>1.7440340599774555E-2</v>
      </c>
      <c r="Z119" s="9">
        <f t="shared" si="21"/>
        <v>4.8288518106767084E-2</v>
      </c>
      <c r="AA119" s="9">
        <f t="shared" si="21"/>
        <v>0.47108073592342314</v>
      </c>
      <c r="AB119" s="9">
        <f t="shared" si="21"/>
        <v>0.10140461623704636</v>
      </c>
      <c r="AC119" s="9">
        <f t="shared" si="21"/>
        <v>0.1215704098525195</v>
      </c>
      <c r="AD119" s="9">
        <f t="shared" si="21"/>
        <v>0.24021537928046932</v>
      </c>
    </row>
    <row r="120" spans="1:30" x14ac:dyDescent="0.25">
      <c r="A120" s="4">
        <v>38657</v>
      </c>
      <c r="B120" s="5">
        <f t="shared" si="16"/>
        <v>2005</v>
      </c>
      <c r="C120" s="2">
        <v>231.3</v>
      </c>
      <c r="D120" s="2">
        <v>458.3</v>
      </c>
      <c r="E120" s="2">
        <v>4102.7</v>
      </c>
      <c r="F120" s="2">
        <v>877.9</v>
      </c>
      <c r="G120" s="2">
        <v>1042.0999999999999</v>
      </c>
      <c r="H120" s="2">
        <v>6712.2</v>
      </c>
      <c r="I120" s="2">
        <v>2378.8310828081526</v>
      </c>
      <c r="J120" s="2">
        <v>1050.8310828081528</v>
      </c>
      <c r="K120" s="2">
        <v>1327.9999999999993</v>
      </c>
      <c r="L120" s="2"/>
      <c r="M120" s="6">
        <v>2.2103999999999999</v>
      </c>
      <c r="N120" s="7">
        <f t="shared" si="14"/>
        <v>511.26551999999998</v>
      </c>
      <c r="O120" s="7">
        <f t="shared" si="14"/>
        <v>1013.0263199999999</v>
      </c>
      <c r="P120" s="7">
        <f t="shared" si="14"/>
        <v>9068.60808</v>
      </c>
      <c r="Q120" s="7">
        <f t="shared" si="14"/>
        <v>1940.5101599999998</v>
      </c>
      <c r="R120" s="7">
        <f t="shared" si="22"/>
        <v>2303.4578399999996</v>
      </c>
      <c r="S120" s="7">
        <f t="shared" si="17"/>
        <v>5258.1682254391399</v>
      </c>
      <c r="T120" s="7">
        <f t="shared" si="17"/>
        <v>2322.7570254391408</v>
      </c>
      <c r="U120" s="7">
        <f t="shared" si="17"/>
        <v>2935.4111999999982</v>
      </c>
      <c r="W120" s="7">
        <f t="shared" si="18"/>
        <v>20095.036145439139</v>
      </c>
      <c r="Y120" s="9">
        <f t="shared" si="21"/>
        <v>1.8025678332284877E-2</v>
      </c>
      <c r="Z120" s="9">
        <f t="shared" si="21"/>
        <v>4.8117764957064317E-2</v>
      </c>
      <c r="AA120" s="9">
        <f t="shared" si="21"/>
        <v>0.46703829704449401</v>
      </c>
      <c r="AB120" s="9">
        <f t="shared" si="21"/>
        <v>0.10130710576164446</v>
      </c>
      <c r="AC120" s="9">
        <f t="shared" si="21"/>
        <v>0.12059920332845123</v>
      </c>
      <c r="AD120" s="9">
        <f t="shared" si="21"/>
        <v>0.24491195057606116</v>
      </c>
    </row>
    <row r="121" spans="1:30" x14ac:dyDescent="0.25">
      <c r="A121" s="4">
        <v>38687</v>
      </c>
      <c r="B121" s="5">
        <f t="shared" si="16"/>
        <v>2005</v>
      </c>
      <c r="C121" s="2">
        <v>181</v>
      </c>
      <c r="D121" s="2">
        <v>471.8</v>
      </c>
      <c r="E121" s="2">
        <v>3802.1</v>
      </c>
      <c r="F121" s="2">
        <v>967.2</v>
      </c>
      <c r="G121" s="2">
        <v>1138.3</v>
      </c>
      <c r="H121" s="2">
        <v>6560.5</v>
      </c>
      <c r="I121" s="2">
        <v>2780.3928685614756</v>
      </c>
      <c r="J121" s="2">
        <v>1158.8238685614751</v>
      </c>
      <c r="K121" s="2">
        <v>1621.569</v>
      </c>
      <c r="L121" s="2"/>
      <c r="M121" s="6">
        <v>2.2850999999999999</v>
      </c>
      <c r="N121" s="7">
        <f t="shared" ref="N121:R184" si="23">C121*$M121</f>
        <v>413.60309999999998</v>
      </c>
      <c r="O121" s="7">
        <f t="shared" si="23"/>
        <v>1078.1101799999999</v>
      </c>
      <c r="P121" s="7">
        <f t="shared" si="23"/>
        <v>8688.1787100000001</v>
      </c>
      <c r="Q121" s="7">
        <f t="shared" si="23"/>
        <v>2210.1487200000001</v>
      </c>
      <c r="R121" s="7">
        <f t="shared" si="22"/>
        <v>2601.1293299999998</v>
      </c>
      <c r="S121" s="7">
        <f t="shared" si="17"/>
        <v>6353.4757439498271</v>
      </c>
      <c r="T121" s="7">
        <f t="shared" si="17"/>
        <v>2648.0284220498265</v>
      </c>
      <c r="U121" s="7">
        <f t="shared" si="17"/>
        <v>3705.4473218999997</v>
      </c>
      <c r="W121" s="7">
        <f t="shared" si="18"/>
        <v>21344.645783949829</v>
      </c>
      <c r="Y121" s="9">
        <f t="shared" si="21"/>
        <v>1.8321230815805209E-2</v>
      </c>
      <c r="Z121" s="9">
        <f t="shared" si="21"/>
        <v>4.8208112422635709E-2</v>
      </c>
      <c r="AA121" s="9">
        <f t="shared" si="21"/>
        <v>0.4642410223091939</v>
      </c>
      <c r="AB121" s="9">
        <f t="shared" si="21"/>
        <v>0.10112425726197738</v>
      </c>
      <c r="AC121" s="9">
        <f t="shared" si="21"/>
        <v>0.11994951234597814</v>
      </c>
      <c r="AD121" s="9">
        <f t="shared" si="21"/>
        <v>0.24815586484440977</v>
      </c>
    </row>
    <row r="122" spans="1:30" x14ac:dyDescent="0.25">
      <c r="A122" s="4">
        <v>38718</v>
      </c>
      <c r="B122" s="5">
        <f t="shared" si="16"/>
        <v>2006</v>
      </c>
      <c r="C122" s="2">
        <v>172.3</v>
      </c>
      <c r="D122" s="2">
        <v>433.8</v>
      </c>
      <c r="E122" s="2">
        <v>4023.9</v>
      </c>
      <c r="F122" s="2">
        <v>889.3</v>
      </c>
      <c r="G122" s="2">
        <v>932.5</v>
      </c>
      <c r="H122" s="2">
        <v>6451.8</v>
      </c>
      <c r="I122" s="2">
        <v>2090.202263795672</v>
      </c>
      <c r="J122" s="2">
        <v>917.59009192067231</v>
      </c>
      <c r="K122" s="2">
        <v>1172.6121718750001</v>
      </c>
      <c r="L122" s="2"/>
      <c r="M122" s="6">
        <v>2.2734999999999999</v>
      </c>
      <c r="N122" s="7">
        <f t="shared" si="23"/>
        <v>391.72404999999998</v>
      </c>
      <c r="O122" s="7">
        <f t="shared" si="23"/>
        <v>986.24429999999995</v>
      </c>
      <c r="P122" s="7">
        <f t="shared" si="23"/>
        <v>9148.3366499999993</v>
      </c>
      <c r="Q122" s="7">
        <f t="shared" si="23"/>
        <v>2021.8235499999998</v>
      </c>
      <c r="R122" s="7">
        <f t="shared" si="22"/>
        <v>2120.0387499999997</v>
      </c>
      <c r="S122" s="7">
        <f t="shared" si="17"/>
        <v>4752.0748467394596</v>
      </c>
      <c r="T122" s="7">
        <f t="shared" si="17"/>
        <v>2086.1410739816483</v>
      </c>
      <c r="U122" s="7">
        <f t="shared" si="17"/>
        <v>2665.9337727578127</v>
      </c>
      <c r="W122" s="7">
        <f t="shared" si="18"/>
        <v>19420.242146739456</v>
      </c>
      <c r="Y122" s="9">
        <f t="shared" si="21"/>
        <v>1.8707977091005218E-2</v>
      </c>
      <c r="Z122" s="9">
        <f t="shared" si="21"/>
        <v>4.8536200777718058E-2</v>
      </c>
      <c r="AA122" s="9">
        <f t="shared" si="21"/>
        <v>0.46211103763445532</v>
      </c>
      <c r="AB122" s="9">
        <f t="shared" si="21"/>
        <v>0.10163175893289139</v>
      </c>
      <c r="AC122" s="9">
        <f t="shared" si="21"/>
        <v>0.11993909778385754</v>
      </c>
      <c r="AD122" s="9">
        <f t="shared" si="21"/>
        <v>0.24907392778007245</v>
      </c>
    </row>
    <row r="123" spans="1:30" x14ac:dyDescent="0.25">
      <c r="A123" s="4">
        <v>38749</v>
      </c>
      <c r="B123" s="5">
        <f t="shared" si="16"/>
        <v>2006</v>
      </c>
      <c r="C123" s="2">
        <v>141.1</v>
      </c>
      <c r="D123" s="2">
        <v>394.6</v>
      </c>
      <c r="E123" s="2">
        <v>3627.3</v>
      </c>
      <c r="F123" s="2">
        <v>803</v>
      </c>
      <c r="G123" s="2">
        <v>987.1</v>
      </c>
      <c r="H123" s="2">
        <v>5953.2</v>
      </c>
      <c r="I123" s="2">
        <v>2003.4409888201301</v>
      </c>
      <c r="J123" s="2">
        <v>942.46181694513007</v>
      </c>
      <c r="K123" s="2">
        <v>1060.979171875</v>
      </c>
      <c r="L123" s="2"/>
      <c r="M123" s="6">
        <v>2.1615000000000002</v>
      </c>
      <c r="N123" s="7">
        <f t="shared" si="23"/>
        <v>304.98765000000003</v>
      </c>
      <c r="O123" s="7">
        <f t="shared" si="23"/>
        <v>852.92790000000014</v>
      </c>
      <c r="P123" s="7">
        <f t="shared" si="23"/>
        <v>7840.4089500000009</v>
      </c>
      <c r="Q123" s="7">
        <f t="shared" si="23"/>
        <v>1735.6845000000001</v>
      </c>
      <c r="R123" s="7">
        <f t="shared" si="22"/>
        <v>2133.6166500000004</v>
      </c>
      <c r="S123" s="7">
        <f t="shared" si="17"/>
        <v>4330.4376973347116</v>
      </c>
      <c r="T123" s="7">
        <f t="shared" si="17"/>
        <v>2037.1312173268989</v>
      </c>
      <c r="U123" s="7">
        <f t="shared" si="17"/>
        <v>2293.3064800078128</v>
      </c>
      <c r="W123" s="7">
        <f t="shared" si="18"/>
        <v>17198.063347334712</v>
      </c>
      <c r="Y123" s="9">
        <f t="shared" si="21"/>
        <v>1.8852350551494736E-2</v>
      </c>
      <c r="Z123" s="9">
        <f t="shared" si="21"/>
        <v>4.8571412782704035E-2</v>
      </c>
      <c r="AA123" s="9">
        <f t="shared" si="21"/>
        <v>0.46181756262693896</v>
      </c>
      <c r="AB123" s="9">
        <f t="shared" si="21"/>
        <v>0.10230154255605042</v>
      </c>
      <c r="AC123" s="9">
        <f t="shared" si="21"/>
        <v>0.1195029398887469</v>
      </c>
      <c r="AD123" s="9">
        <f t="shared" si="21"/>
        <v>0.24895419159406501</v>
      </c>
    </row>
    <row r="124" spans="1:30" x14ac:dyDescent="0.25">
      <c r="A124" s="4">
        <v>38777</v>
      </c>
      <c r="B124" s="5">
        <f t="shared" si="16"/>
        <v>2006</v>
      </c>
      <c r="C124" s="2">
        <v>244.2</v>
      </c>
      <c r="D124" s="2">
        <v>499.1</v>
      </c>
      <c r="E124" s="2">
        <v>4616.2</v>
      </c>
      <c r="F124" s="2">
        <v>1071</v>
      </c>
      <c r="G124" s="2">
        <v>1275.5999999999999</v>
      </c>
      <c r="H124" s="2">
        <v>7706.1</v>
      </c>
      <c r="I124" s="2">
        <v>2411.2805382496285</v>
      </c>
      <c r="J124" s="2">
        <v>1107.5785382496281</v>
      </c>
      <c r="K124" s="2">
        <v>1303.702</v>
      </c>
      <c r="L124" s="2"/>
      <c r="M124" s="6">
        <v>2.1516000000000002</v>
      </c>
      <c r="N124" s="7">
        <f t="shared" si="23"/>
        <v>525.42072000000007</v>
      </c>
      <c r="O124" s="7">
        <f t="shared" si="23"/>
        <v>1073.8635600000002</v>
      </c>
      <c r="P124" s="7">
        <f t="shared" si="23"/>
        <v>9932.2159200000006</v>
      </c>
      <c r="Q124" s="7">
        <f t="shared" si="23"/>
        <v>2304.3636000000001</v>
      </c>
      <c r="R124" s="7">
        <f t="shared" si="22"/>
        <v>2744.5809600000002</v>
      </c>
      <c r="S124" s="7">
        <f t="shared" si="17"/>
        <v>5188.1112060979012</v>
      </c>
      <c r="T124" s="7">
        <f t="shared" si="17"/>
        <v>2383.0659828979001</v>
      </c>
      <c r="U124" s="7">
        <f t="shared" si="17"/>
        <v>2805.0452232000002</v>
      </c>
      <c r="W124" s="7">
        <f t="shared" si="18"/>
        <v>21768.555966097905</v>
      </c>
      <c r="Y124" s="9">
        <f t="shared" si="21"/>
        <v>1.9297679010265519E-2</v>
      </c>
      <c r="Z124" s="9">
        <f t="shared" si="21"/>
        <v>4.8211491882055417E-2</v>
      </c>
      <c r="AA124" s="9">
        <f t="shared" si="21"/>
        <v>0.4598495363346311</v>
      </c>
      <c r="AB124" s="9">
        <f t="shared" si="21"/>
        <v>0.10250299613825919</v>
      </c>
      <c r="AC124" s="9">
        <f t="shared" si="21"/>
        <v>0.12108752208814436</v>
      </c>
      <c r="AD124" s="9">
        <f t="shared" si="21"/>
        <v>0.24905077454664448</v>
      </c>
    </row>
    <row r="125" spans="1:30" x14ac:dyDescent="0.25">
      <c r="A125" s="4">
        <v>38808</v>
      </c>
      <c r="B125" s="5">
        <f t="shared" si="16"/>
        <v>2006</v>
      </c>
      <c r="C125" s="2">
        <v>232</v>
      </c>
      <c r="D125" s="2">
        <v>389.5</v>
      </c>
      <c r="E125" s="2">
        <v>3983.2</v>
      </c>
      <c r="F125" s="2">
        <v>897.5</v>
      </c>
      <c r="G125" s="2">
        <v>1239.3</v>
      </c>
      <c r="H125" s="2">
        <v>6741.5</v>
      </c>
      <c r="I125" s="2">
        <v>2009.1940755717762</v>
      </c>
      <c r="J125" s="2">
        <v>871.80507557177657</v>
      </c>
      <c r="K125" s="2">
        <v>1137.3889999999997</v>
      </c>
      <c r="L125" s="2"/>
      <c r="M125" s="6">
        <v>2.1288999999999998</v>
      </c>
      <c r="N125" s="7">
        <f t="shared" si="23"/>
        <v>493.90479999999997</v>
      </c>
      <c r="O125" s="7">
        <f t="shared" si="23"/>
        <v>829.20654999999988</v>
      </c>
      <c r="P125" s="7">
        <f t="shared" si="23"/>
        <v>8479.8344799999995</v>
      </c>
      <c r="Q125" s="7">
        <f t="shared" si="23"/>
        <v>1910.6877499999998</v>
      </c>
      <c r="R125" s="7">
        <f t="shared" si="22"/>
        <v>2638.3457699999994</v>
      </c>
      <c r="S125" s="7">
        <f t="shared" si="17"/>
        <v>4277.3732674847543</v>
      </c>
      <c r="T125" s="7">
        <f t="shared" si="17"/>
        <v>1855.9858253847549</v>
      </c>
      <c r="U125" s="7">
        <f t="shared" si="17"/>
        <v>2421.3874420999991</v>
      </c>
      <c r="W125" s="7">
        <f t="shared" si="18"/>
        <v>18629.35261748475</v>
      </c>
      <c r="Y125" s="9">
        <f t="shared" si="21"/>
        <v>1.9964768226026722E-2</v>
      </c>
      <c r="Z125" s="9">
        <f t="shared" si="21"/>
        <v>4.7995956144341184E-2</v>
      </c>
      <c r="AA125" s="9">
        <f t="shared" si="21"/>
        <v>0.45636602610339244</v>
      </c>
      <c r="AB125" s="9">
        <f t="shared" si="21"/>
        <v>0.10260275920380907</v>
      </c>
      <c r="AC125" s="9">
        <f t="shared" si="21"/>
        <v>0.12485012462098484</v>
      </c>
      <c r="AD125" s="9">
        <f t="shared" si="21"/>
        <v>0.2482203657014459</v>
      </c>
    </row>
    <row r="126" spans="1:30" x14ac:dyDescent="0.25">
      <c r="A126" s="4">
        <v>38838</v>
      </c>
      <c r="B126" s="5">
        <f t="shared" si="16"/>
        <v>2006</v>
      </c>
      <c r="C126" s="2">
        <v>258.60000000000002</v>
      </c>
      <c r="D126" s="2">
        <v>497.8</v>
      </c>
      <c r="E126" s="2">
        <v>4256.7</v>
      </c>
      <c r="F126" s="2">
        <v>1024.3</v>
      </c>
      <c r="G126" s="2">
        <v>1251.7</v>
      </c>
      <c r="H126" s="2">
        <v>7289.1</v>
      </c>
      <c r="I126" s="2">
        <v>2446.5516681413055</v>
      </c>
      <c r="J126" s="2">
        <v>1215.0104962663058</v>
      </c>
      <c r="K126" s="2">
        <v>1231.5411718749997</v>
      </c>
      <c r="L126" s="2"/>
      <c r="M126" s="6">
        <v>2.1776999999999997</v>
      </c>
      <c r="N126" s="7">
        <f t="shared" si="23"/>
        <v>563.15322000000003</v>
      </c>
      <c r="O126" s="7">
        <f t="shared" si="23"/>
        <v>1084.0590599999998</v>
      </c>
      <c r="P126" s="7">
        <f t="shared" si="23"/>
        <v>9269.8155899999983</v>
      </c>
      <c r="Q126" s="7">
        <f t="shared" si="23"/>
        <v>2230.6181099999994</v>
      </c>
      <c r="R126" s="7">
        <f t="shared" si="22"/>
        <v>2725.8270899999998</v>
      </c>
      <c r="S126" s="7">
        <f t="shared" si="17"/>
        <v>5327.8555677113209</v>
      </c>
      <c r="T126" s="7">
        <f t="shared" si="17"/>
        <v>2645.9283577191341</v>
      </c>
      <c r="U126" s="7">
        <f t="shared" si="17"/>
        <v>2681.9272099921864</v>
      </c>
      <c r="W126" s="7">
        <f t="shared" si="18"/>
        <v>21201.328637711318</v>
      </c>
      <c r="Y126" s="9">
        <f t="shared" ref="Y126:AD141" si="24">AVERAGE(N115:N126)/AVERAGE($W115:$W126)</f>
        <v>2.0934374173388056E-2</v>
      </c>
      <c r="Z126" s="9">
        <f t="shared" si="24"/>
        <v>4.8640964842694347E-2</v>
      </c>
      <c r="AA126" s="9">
        <f t="shared" si="24"/>
        <v>0.45546430089498841</v>
      </c>
      <c r="AB126" s="9">
        <f t="shared" si="24"/>
        <v>0.10281478475663043</v>
      </c>
      <c r="AC126" s="9">
        <f t="shared" si="24"/>
        <v>0.12318098220995392</v>
      </c>
      <c r="AD126" s="9">
        <f t="shared" si="24"/>
        <v>0.24896459312234484</v>
      </c>
    </row>
    <row r="127" spans="1:30" x14ac:dyDescent="0.25">
      <c r="A127" s="4">
        <v>38869</v>
      </c>
      <c r="B127" s="5">
        <f t="shared" si="16"/>
        <v>2006</v>
      </c>
      <c r="C127" s="2">
        <v>274.2</v>
      </c>
      <c r="D127" s="2">
        <v>468.6</v>
      </c>
      <c r="E127" s="2">
        <v>4257</v>
      </c>
      <c r="F127" s="2">
        <v>1053.2</v>
      </c>
      <c r="G127" s="2">
        <v>1317.5</v>
      </c>
      <c r="H127" s="2">
        <v>7370.6</v>
      </c>
      <c r="I127" s="2">
        <v>2382.9404393220589</v>
      </c>
      <c r="J127" s="2">
        <v>1087.5402674470588</v>
      </c>
      <c r="K127" s="2">
        <v>1295.4001718750001</v>
      </c>
      <c r="L127" s="2"/>
      <c r="M127" s="6">
        <v>2.2479</v>
      </c>
      <c r="N127" s="7">
        <f t="shared" si="23"/>
        <v>616.37418000000002</v>
      </c>
      <c r="O127" s="7">
        <f t="shared" si="23"/>
        <v>1053.3659400000001</v>
      </c>
      <c r="P127" s="7">
        <f t="shared" si="23"/>
        <v>9569.3102999999992</v>
      </c>
      <c r="Q127" s="7">
        <f t="shared" si="23"/>
        <v>2367.48828</v>
      </c>
      <c r="R127" s="7">
        <f t="shared" si="22"/>
        <v>2961.6082500000002</v>
      </c>
      <c r="S127" s="7">
        <f t="shared" si="17"/>
        <v>5356.6118135520564</v>
      </c>
      <c r="T127" s="7">
        <f t="shared" si="17"/>
        <v>2444.6817671942435</v>
      </c>
      <c r="U127" s="7">
        <f t="shared" si="17"/>
        <v>2911.9300463578124</v>
      </c>
      <c r="W127" s="7">
        <f t="shared" si="18"/>
        <v>21924.758763552054</v>
      </c>
      <c r="Y127" s="9">
        <f t="shared" si="24"/>
        <v>2.1899956396271958E-2</v>
      </c>
      <c r="Z127" s="9">
        <f t="shared" si="24"/>
        <v>4.8384171428272379E-2</v>
      </c>
      <c r="AA127" s="9">
        <f t="shared" si="24"/>
        <v>0.4534901613253709</v>
      </c>
      <c r="AB127" s="9">
        <f t="shared" si="24"/>
        <v>0.10325192277092866</v>
      </c>
      <c r="AC127" s="9">
        <f t="shared" si="24"/>
        <v>0.12574635081805641</v>
      </c>
      <c r="AD127" s="9">
        <f t="shared" si="24"/>
        <v>0.24722743726109961</v>
      </c>
    </row>
    <row r="128" spans="1:30" x14ac:dyDescent="0.25">
      <c r="A128" s="4">
        <v>38899</v>
      </c>
      <c r="B128" s="5">
        <f t="shared" si="16"/>
        <v>2006</v>
      </c>
      <c r="C128" s="2">
        <v>301.2</v>
      </c>
      <c r="D128" s="2">
        <v>486.4</v>
      </c>
      <c r="E128" s="2">
        <v>4841.8</v>
      </c>
      <c r="F128" s="2">
        <v>1075.4000000000001</v>
      </c>
      <c r="G128" s="2">
        <v>1286.4000000000001</v>
      </c>
      <c r="H128" s="2">
        <v>7991.2</v>
      </c>
      <c r="I128" s="2">
        <v>2568.4797782168789</v>
      </c>
      <c r="J128" s="2">
        <v>1107.1797782168787</v>
      </c>
      <c r="K128" s="2">
        <v>1461.2999999999993</v>
      </c>
      <c r="L128" s="2"/>
      <c r="M128" s="6">
        <v>2.1888999999999998</v>
      </c>
      <c r="N128" s="7">
        <f t="shared" si="23"/>
        <v>659.29667999999992</v>
      </c>
      <c r="O128" s="7">
        <f t="shared" si="23"/>
        <v>1064.6809599999999</v>
      </c>
      <c r="P128" s="7">
        <f t="shared" si="23"/>
        <v>10598.21602</v>
      </c>
      <c r="Q128" s="7">
        <f t="shared" si="23"/>
        <v>2353.9430600000001</v>
      </c>
      <c r="R128" s="7">
        <f t="shared" si="22"/>
        <v>2815.80096</v>
      </c>
      <c r="S128" s="7">
        <f t="shared" si="17"/>
        <v>5622.1453865389258</v>
      </c>
      <c r="T128" s="7">
        <f t="shared" si="17"/>
        <v>2423.5058165389255</v>
      </c>
      <c r="U128" s="7">
        <f t="shared" si="17"/>
        <v>3198.639569999998</v>
      </c>
      <c r="W128" s="7">
        <f t="shared" si="18"/>
        <v>23114.083066538926</v>
      </c>
      <c r="Y128" s="9">
        <f t="shared" si="24"/>
        <v>2.2932490243731018E-2</v>
      </c>
      <c r="Z128" s="9">
        <f t="shared" si="24"/>
        <v>4.8501642092470001E-2</v>
      </c>
      <c r="AA128" s="9">
        <f t="shared" si="24"/>
        <v>0.45119869716979671</v>
      </c>
      <c r="AB128" s="9">
        <f t="shared" si="24"/>
        <v>0.10335946728679234</v>
      </c>
      <c r="AC128" s="9">
        <f t="shared" si="24"/>
        <v>0.12700123793348519</v>
      </c>
      <c r="AD128" s="9">
        <f t="shared" si="24"/>
        <v>0.24700646527372475</v>
      </c>
    </row>
    <row r="129" spans="1:30" x14ac:dyDescent="0.25">
      <c r="A129" s="4">
        <v>38930</v>
      </c>
      <c r="B129" s="5">
        <f t="shared" si="16"/>
        <v>2006</v>
      </c>
      <c r="C129" s="2">
        <v>328.1</v>
      </c>
      <c r="D129" s="2">
        <v>579</v>
      </c>
      <c r="E129" s="2">
        <v>5353.8</v>
      </c>
      <c r="F129" s="2">
        <v>1100.9000000000001</v>
      </c>
      <c r="G129" s="2">
        <v>1759</v>
      </c>
      <c r="H129" s="2">
        <v>9120.7999999999993</v>
      </c>
      <c r="I129" s="2">
        <v>2685.598233385916</v>
      </c>
      <c r="J129" s="2">
        <v>1311.3540615109157</v>
      </c>
      <c r="K129" s="2">
        <v>1374.2441718750003</v>
      </c>
      <c r="L129" s="2"/>
      <c r="M129" s="6">
        <v>2.1555</v>
      </c>
      <c r="N129" s="7">
        <f t="shared" si="23"/>
        <v>707.21955000000003</v>
      </c>
      <c r="O129" s="7">
        <f t="shared" si="23"/>
        <v>1248.0345</v>
      </c>
      <c r="P129" s="7">
        <f t="shared" si="23"/>
        <v>11540.115900000001</v>
      </c>
      <c r="Q129" s="7">
        <f t="shared" si="23"/>
        <v>2372.9899500000001</v>
      </c>
      <c r="R129" s="7">
        <f t="shared" si="22"/>
        <v>3791.5245</v>
      </c>
      <c r="S129" s="7">
        <f t="shared" si="17"/>
        <v>5788.8069920633416</v>
      </c>
      <c r="T129" s="7">
        <f t="shared" si="17"/>
        <v>2826.623679586779</v>
      </c>
      <c r="U129" s="7">
        <f t="shared" si="17"/>
        <v>2962.1833124765631</v>
      </c>
      <c r="W129" s="7">
        <f t="shared" si="18"/>
        <v>25448.691392063341</v>
      </c>
      <c r="Y129" s="9">
        <f t="shared" si="24"/>
        <v>2.4053960842579391E-2</v>
      </c>
      <c r="Z129" s="9">
        <f t="shared" si="24"/>
        <v>4.9020026115106238E-2</v>
      </c>
      <c r="AA129" s="9">
        <f t="shared" si="24"/>
        <v>0.45046888043519362</v>
      </c>
      <c r="AB129" s="9">
        <f t="shared" si="24"/>
        <v>0.1028793358423092</v>
      </c>
      <c r="AC129" s="9">
        <f t="shared" si="24"/>
        <v>0.12594539695101012</v>
      </c>
      <c r="AD129" s="9">
        <f t="shared" si="24"/>
        <v>0.24763239981380117</v>
      </c>
    </row>
    <row r="130" spans="1:30" x14ac:dyDescent="0.25">
      <c r="A130" s="4">
        <v>38961</v>
      </c>
      <c r="B130" s="5">
        <f t="shared" si="16"/>
        <v>2006</v>
      </c>
      <c r="C130" s="2">
        <v>331.4</v>
      </c>
      <c r="D130" s="2">
        <v>544.20000000000005</v>
      </c>
      <c r="E130" s="2">
        <v>4855</v>
      </c>
      <c r="F130" s="2">
        <v>1075</v>
      </c>
      <c r="G130" s="2">
        <v>1302.9000000000001</v>
      </c>
      <c r="H130" s="2">
        <v>8108.5</v>
      </c>
      <c r="I130" s="2">
        <v>2461.7024962930868</v>
      </c>
      <c r="J130" s="2">
        <v>1097.4234962930871</v>
      </c>
      <c r="K130" s="2">
        <v>1364.2789999999998</v>
      </c>
      <c r="L130" s="2"/>
      <c r="M130" s="6">
        <v>2.1682999999999999</v>
      </c>
      <c r="N130" s="7">
        <f t="shared" si="23"/>
        <v>718.57461999999987</v>
      </c>
      <c r="O130" s="7">
        <f t="shared" si="23"/>
        <v>1179.9888599999999</v>
      </c>
      <c r="P130" s="7">
        <f t="shared" si="23"/>
        <v>10527.0965</v>
      </c>
      <c r="Q130" s="7">
        <f t="shared" si="23"/>
        <v>2330.9224999999997</v>
      </c>
      <c r="R130" s="7">
        <f t="shared" si="22"/>
        <v>2825.07807</v>
      </c>
      <c r="S130" s="7">
        <f t="shared" si="17"/>
        <v>5337.7095227123</v>
      </c>
      <c r="T130" s="7">
        <f t="shared" si="17"/>
        <v>2379.5433670123007</v>
      </c>
      <c r="U130" s="7">
        <f t="shared" si="17"/>
        <v>2958.1661556999993</v>
      </c>
      <c r="W130" s="7">
        <f t="shared" si="18"/>
        <v>22919.3700727123</v>
      </c>
      <c r="Y130" s="9">
        <f t="shared" si="24"/>
        <v>2.4978364409741358E-2</v>
      </c>
      <c r="Z130" s="9">
        <f t="shared" si="24"/>
        <v>4.9379080672514244E-2</v>
      </c>
      <c r="AA130" s="9">
        <f t="shared" si="24"/>
        <v>0.45001015289736929</v>
      </c>
      <c r="AB130" s="9">
        <f t="shared" si="24"/>
        <v>0.10193944009456278</v>
      </c>
      <c r="AC130" s="9">
        <f t="shared" si="24"/>
        <v>0.12666500629182001</v>
      </c>
      <c r="AD130" s="9">
        <f t="shared" si="24"/>
        <v>0.24702795563399232</v>
      </c>
    </row>
    <row r="131" spans="1:30" x14ac:dyDescent="0.25">
      <c r="A131" s="4">
        <v>38991</v>
      </c>
      <c r="B131" s="5">
        <f t="shared" ref="B131:B194" si="25">YEAR(A131)</f>
        <v>2006</v>
      </c>
      <c r="C131" s="2">
        <v>321.89999999999998</v>
      </c>
      <c r="D131" s="2">
        <v>581.1</v>
      </c>
      <c r="E131" s="2">
        <v>5200.8999999999996</v>
      </c>
      <c r="F131" s="2">
        <v>1145</v>
      </c>
      <c r="G131" s="2">
        <v>1486.1</v>
      </c>
      <c r="H131" s="2">
        <v>8735</v>
      </c>
      <c r="I131" s="2">
        <v>2637.0414648396109</v>
      </c>
      <c r="J131" s="2">
        <v>1200.9381658044795</v>
      </c>
      <c r="K131" s="2">
        <v>1436.1032990351314</v>
      </c>
      <c r="L131" s="2"/>
      <c r="M131" s="6">
        <v>2.1478999999999999</v>
      </c>
      <c r="N131" s="7">
        <f t="shared" si="23"/>
        <v>691.40900999999997</v>
      </c>
      <c r="O131" s="7">
        <f t="shared" si="23"/>
        <v>1248.1446900000001</v>
      </c>
      <c r="P131" s="7">
        <f t="shared" si="23"/>
        <v>11171.013109999998</v>
      </c>
      <c r="Q131" s="7">
        <f t="shared" si="23"/>
        <v>2459.3454999999999</v>
      </c>
      <c r="R131" s="7">
        <f t="shared" si="22"/>
        <v>3191.9941899999999</v>
      </c>
      <c r="S131" s="7">
        <f t="shared" ref="S131:U194" si="26">I131*$M131</f>
        <v>5664.101362329</v>
      </c>
      <c r="T131" s="7">
        <f t="shared" si="26"/>
        <v>2579.4950863314411</v>
      </c>
      <c r="U131" s="7">
        <f t="shared" si="26"/>
        <v>3084.6062759975584</v>
      </c>
      <c r="W131" s="7">
        <f t="shared" ref="W131:W194" si="27">SUM(N131:S131)</f>
        <v>24426.007862328996</v>
      </c>
      <c r="Y131" s="9">
        <f t="shared" si="24"/>
        <v>2.5620139115053318E-2</v>
      </c>
      <c r="Z131" s="9">
        <f t="shared" si="24"/>
        <v>4.936753316941471E-2</v>
      </c>
      <c r="AA131" s="9">
        <f t="shared" si="24"/>
        <v>0.44985470938231403</v>
      </c>
      <c r="AB131" s="9">
        <f t="shared" si="24"/>
        <v>0.10190109068947492</v>
      </c>
      <c r="AC131" s="9">
        <f t="shared" si="24"/>
        <v>0.12758936282230524</v>
      </c>
      <c r="AD131" s="9">
        <f t="shared" si="24"/>
        <v>0.24566716482143786</v>
      </c>
    </row>
    <row r="132" spans="1:30" x14ac:dyDescent="0.25">
      <c r="A132" s="4">
        <v>39022</v>
      </c>
      <c r="B132" s="5">
        <f t="shared" si="25"/>
        <v>2006</v>
      </c>
      <c r="C132" s="2">
        <v>351</v>
      </c>
      <c r="D132" s="2">
        <v>625.4</v>
      </c>
      <c r="E132" s="2">
        <v>4953.3</v>
      </c>
      <c r="F132" s="2">
        <v>1104.5999999999999</v>
      </c>
      <c r="G132" s="2">
        <v>1627.4</v>
      </c>
      <c r="H132" s="2">
        <v>8661.7000000000007</v>
      </c>
      <c r="I132" s="2">
        <v>2520.6924176866023</v>
      </c>
      <c r="J132" s="2">
        <v>1243.5454176866026</v>
      </c>
      <c r="K132" s="2">
        <v>1277.1469999999997</v>
      </c>
      <c r="L132" s="2"/>
      <c r="M132" s="6">
        <v>2.1574999999999998</v>
      </c>
      <c r="N132" s="7">
        <f t="shared" si="23"/>
        <v>757.28249999999991</v>
      </c>
      <c r="O132" s="7">
        <f t="shared" si="23"/>
        <v>1349.3004999999998</v>
      </c>
      <c r="P132" s="7">
        <f t="shared" si="23"/>
        <v>10686.74475</v>
      </c>
      <c r="Q132" s="7">
        <f t="shared" si="23"/>
        <v>2383.1744999999996</v>
      </c>
      <c r="R132" s="7">
        <f t="shared" si="22"/>
        <v>3511.1154999999999</v>
      </c>
      <c r="S132" s="7">
        <f t="shared" si="26"/>
        <v>5438.3938911588439</v>
      </c>
      <c r="T132" s="7">
        <f t="shared" si="26"/>
        <v>2682.9492386588449</v>
      </c>
      <c r="U132" s="7">
        <f t="shared" si="26"/>
        <v>2755.4446524999989</v>
      </c>
      <c r="W132" s="7">
        <f t="shared" si="27"/>
        <v>24126.011641158842</v>
      </c>
      <c r="Y132" s="9">
        <f t="shared" si="24"/>
        <v>2.6165956721601404E-2</v>
      </c>
      <c r="Z132" s="9">
        <f t="shared" si="24"/>
        <v>4.9892442469580946E-2</v>
      </c>
      <c r="AA132" s="9">
        <f t="shared" si="24"/>
        <v>0.44910824329708837</v>
      </c>
      <c r="AB132" s="9">
        <f t="shared" si="24"/>
        <v>0.1020230829075613</v>
      </c>
      <c r="AC132" s="9">
        <f t="shared" si="24"/>
        <v>0.13024057542043313</v>
      </c>
      <c r="AD132" s="9">
        <f t="shared" si="24"/>
        <v>0.2425696991837348</v>
      </c>
    </row>
    <row r="133" spans="1:30" x14ac:dyDescent="0.25">
      <c r="A133" s="4">
        <v>39052</v>
      </c>
      <c r="B133" s="5">
        <f t="shared" si="25"/>
        <v>2006</v>
      </c>
      <c r="C133" s="2">
        <v>344.2</v>
      </c>
      <c r="D133" s="2">
        <v>587.6</v>
      </c>
      <c r="E133" s="2">
        <v>4258.7</v>
      </c>
      <c r="F133" s="2">
        <v>1150.8</v>
      </c>
      <c r="G133" s="2">
        <v>871.9</v>
      </c>
      <c r="H133" s="2">
        <v>7213.2</v>
      </c>
      <c r="I133" s="2">
        <v>2898.9871094829909</v>
      </c>
      <c r="J133" s="2">
        <v>1089.5791094829908</v>
      </c>
      <c r="K133" s="2">
        <v>1809.4080000000001</v>
      </c>
      <c r="L133" s="2"/>
      <c r="M133" s="6">
        <v>2.1494999999999997</v>
      </c>
      <c r="N133" s="7">
        <f t="shared" si="23"/>
        <v>739.85789999999986</v>
      </c>
      <c r="O133" s="7">
        <f t="shared" si="23"/>
        <v>1263.0462</v>
      </c>
      <c r="P133" s="7">
        <f t="shared" si="23"/>
        <v>9154.0756499999989</v>
      </c>
      <c r="Q133" s="7">
        <f t="shared" si="23"/>
        <v>2473.6445999999996</v>
      </c>
      <c r="R133" s="7">
        <f t="shared" si="22"/>
        <v>1874.1490499999998</v>
      </c>
      <c r="S133" s="7">
        <f t="shared" si="26"/>
        <v>6231.3727918336881</v>
      </c>
      <c r="T133" s="7">
        <f t="shared" si="26"/>
        <v>2342.0502958336883</v>
      </c>
      <c r="U133" s="7">
        <f t="shared" si="26"/>
        <v>3889.3224959999998</v>
      </c>
      <c r="W133" s="7">
        <f t="shared" si="27"/>
        <v>21736.146191833686</v>
      </c>
      <c r="Y133" s="9">
        <f t="shared" si="24"/>
        <v>2.7372507315759437E-2</v>
      </c>
      <c r="Z133" s="9">
        <f t="shared" si="24"/>
        <v>5.052396268292899E-2</v>
      </c>
      <c r="AA133" s="9">
        <f t="shared" si="24"/>
        <v>0.45021575346117038</v>
      </c>
      <c r="AB133" s="9">
        <f t="shared" si="24"/>
        <v>0.1028766263851829</v>
      </c>
      <c r="AC133" s="9">
        <f t="shared" si="24"/>
        <v>0.12727023537711091</v>
      </c>
      <c r="AD133" s="9">
        <f t="shared" si="24"/>
        <v>0.24174091477784732</v>
      </c>
    </row>
    <row r="134" spans="1:30" x14ac:dyDescent="0.25">
      <c r="A134" s="4">
        <v>39083</v>
      </c>
      <c r="B134" s="5">
        <f t="shared" si="25"/>
        <v>2007</v>
      </c>
      <c r="C134" s="2">
        <v>212.69200000000001</v>
      </c>
      <c r="D134" s="2">
        <v>587.51800000000003</v>
      </c>
      <c r="E134" s="2">
        <v>5091.9049999999997</v>
      </c>
      <c r="F134" s="2">
        <v>1198.876</v>
      </c>
      <c r="G134" s="2">
        <v>1377.3320000000001</v>
      </c>
      <c r="H134" s="2">
        <v>8468.3230000000003</v>
      </c>
      <c r="I134" s="2">
        <v>2866.4387019261821</v>
      </c>
      <c r="J134" s="2">
        <v>1289.4417019261818</v>
      </c>
      <c r="K134" s="2">
        <v>1576.9970000000003</v>
      </c>
      <c r="L134" s="2"/>
      <c r="M134" s="6">
        <v>2.1381000000000001</v>
      </c>
      <c r="N134" s="7">
        <f t="shared" si="23"/>
        <v>454.75676520000002</v>
      </c>
      <c r="O134" s="7">
        <f t="shared" si="23"/>
        <v>1256.1722358000002</v>
      </c>
      <c r="P134" s="7">
        <f t="shared" si="23"/>
        <v>10887.0020805</v>
      </c>
      <c r="Q134" s="7">
        <f t="shared" si="23"/>
        <v>2563.3167756000003</v>
      </c>
      <c r="R134" s="7">
        <f t="shared" si="22"/>
        <v>2944.8735492000005</v>
      </c>
      <c r="S134" s="7">
        <f t="shared" si="26"/>
        <v>6128.7325885883702</v>
      </c>
      <c r="T134" s="7">
        <f t="shared" si="26"/>
        <v>2756.9553028883697</v>
      </c>
      <c r="U134" s="7">
        <f t="shared" si="26"/>
        <v>3371.7772857000009</v>
      </c>
      <c r="W134" s="7">
        <f t="shared" si="27"/>
        <v>24234.85399488837</v>
      </c>
      <c r="Y134" s="9">
        <f t="shared" si="24"/>
        <v>2.7114733542539196E-2</v>
      </c>
      <c r="Z134" s="9">
        <f t="shared" si="24"/>
        <v>5.0623969971633702E-2</v>
      </c>
      <c r="AA134" s="9">
        <f t="shared" si="24"/>
        <v>0.44860756114910566</v>
      </c>
      <c r="AB134" s="9">
        <f t="shared" si="24"/>
        <v>0.10304977032112243</v>
      </c>
      <c r="AC134" s="9">
        <f t="shared" si="24"/>
        <v>0.12806534737659514</v>
      </c>
      <c r="AD134" s="9">
        <f t="shared" si="24"/>
        <v>0.24253861763900383</v>
      </c>
    </row>
    <row r="135" spans="1:30" x14ac:dyDescent="0.25">
      <c r="A135" s="4">
        <v>39114</v>
      </c>
      <c r="B135" s="5">
        <f t="shared" si="25"/>
        <v>2007</v>
      </c>
      <c r="C135" s="2">
        <v>229.37700000000001</v>
      </c>
      <c r="D135" s="2">
        <v>513.76700000000005</v>
      </c>
      <c r="E135" s="2">
        <v>4415.6530000000002</v>
      </c>
      <c r="F135" s="2">
        <v>933.67</v>
      </c>
      <c r="G135" s="2">
        <v>1138.018</v>
      </c>
      <c r="H135" s="2">
        <v>7230.4840000000004</v>
      </c>
      <c r="I135" s="2">
        <v>2631.1881746389981</v>
      </c>
      <c r="J135" s="2">
        <v>1259.509174638998</v>
      </c>
      <c r="K135" s="2">
        <v>1371.6790000000005</v>
      </c>
      <c r="L135" s="2"/>
      <c r="M135" s="6">
        <v>2.0958999999999999</v>
      </c>
      <c r="N135" s="7">
        <f t="shared" si="23"/>
        <v>480.75125429999997</v>
      </c>
      <c r="O135" s="7">
        <f t="shared" si="23"/>
        <v>1076.8042553</v>
      </c>
      <c r="P135" s="7">
        <f t="shared" si="23"/>
        <v>9254.7671226999992</v>
      </c>
      <c r="Q135" s="7">
        <f t="shared" si="23"/>
        <v>1956.8789529999999</v>
      </c>
      <c r="R135" s="7">
        <f t="shared" si="22"/>
        <v>2385.1719262000001</v>
      </c>
      <c r="S135" s="7">
        <f t="shared" si="26"/>
        <v>5514.7072952258759</v>
      </c>
      <c r="T135" s="7">
        <f t="shared" si="26"/>
        <v>2639.805279125876</v>
      </c>
      <c r="U135" s="7">
        <f t="shared" si="26"/>
        <v>2874.9020161000008</v>
      </c>
      <c r="W135" s="7">
        <f t="shared" si="27"/>
        <v>20669.080806725877</v>
      </c>
      <c r="Y135" s="9">
        <f t="shared" si="24"/>
        <v>2.7416911271235619E-2</v>
      </c>
      <c r="Z135" s="9">
        <f t="shared" si="24"/>
        <v>5.0802208258767599E-2</v>
      </c>
      <c r="AA135" s="9">
        <f t="shared" si="24"/>
        <v>0.44807918426579163</v>
      </c>
      <c r="AB135" s="9">
        <f t="shared" si="24"/>
        <v>0.10254461122586302</v>
      </c>
      <c r="AC135" s="9">
        <f t="shared" si="24"/>
        <v>0.1273511984622141</v>
      </c>
      <c r="AD135" s="9">
        <f t="shared" si="24"/>
        <v>0.24380588651612797</v>
      </c>
    </row>
    <row r="136" spans="1:30" x14ac:dyDescent="0.25">
      <c r="A136" s="4">
        <v>39142</v>
      </c>
      <c r="B136" s="5">
        <f t="shared" si="25"/>
        <v>2007</v>
      </c>
      <c r="C136" s="2">
        <v>394.488</v>
      </c>
      <c r="D136" s="2">
        <v>699.25</v>
      </c>
      <c r="E136" s="2">
        <v>5662.61</v>
      </c>
      <c r="F136" s="2">
        <v>1301.2180000000001</v>
      </c>
      <c r="G136" s="2">
        <v>1525.511</v>
      </c>
      <c r="H136" s="2">
        <v>9583.0779999999995</v>
      </c>
      <c r="I136" s="2">
        <v>3016.4680912249723</v>
      </c>
      <c r="J136" s="2">
        <v>1519.7710912249727</v>
      </c>
      <c r="K136" s="2">
        <v>1496.6970000000001</v>
      </c>
      <c r="L136" s="2"/>
      <c r="M136" s="6">
        <v>2.0882999999999998</v>
      </c>
      <c r="N136" s="7">
        <f t="shared" si="23"/>
        <v>823.8092903999999</v>
      </c>
      <c r="O136" s="7">
        <f t="shared" si="23"/>
        <v>1460.2437749999999</v>
      </c>
      <c r="P136" s="7">
        <f t="shared" si="23"/>
        <v>11825.228462999998</v>
      </c>
      <c r="Q136" s="7">
        <f t="shared" si="23"/>
        <v>2717.3335493999998</v>
      </c>
      <c r="R136" s="7">
        <f t="shared" si="22"/>
        <v>3185.7246212999999</v>
      </c>
      <c r="S136" s="7">
        <f t="shared" si="26"/>
        <v>6299.290314905109</v>
      </c>
      <c r="T136" s="7">
        <f t="shared" si="26"/>
        <v>3173.73796980511</v>
      </c>
      <c r="U136" s="7">
        <f t="shared" si="26"/>
        <v>3125.5523450999999</v>
      </c>
      <c r="W136" s="7">
        <f t="shared" si="27"/>
        <v>26311.630014005106</v>
      </c>
      <c r="Y136" s="9">
        <f t="shared" si="24"/>
        <v>2.8049621034204022E-2</v>
      </c>
      <c r="Z136" s="9">
        <f t="shared" si="24"/>
        <v>5.1368493751900182E-2</v>
      </c>
      <c r="AA136" s="9">
        <f t="shared" si="24"/>
        <v>0.44755998907152794</v>
      </c>
      <c r="AB136" s="9">
        <f t="shared" si="24"/>
        <v>0.10235207442956352</v>
      </c>
      <c r="AC136" s="9">
        <f t="shared" si="24"/>
        <v>0.12685101062780324</v>
      </c>
      <c r="AD136" s="9">
        <f t="shared" si="24"/>
        <v>0.24381881108500106</v>
      </c>
    </row>
    <row r="137" spans="1:30" x14ac:dyDescent="0.25">
      <c r="A137" s="4">
        <v>39173</v>
      </c>
      <c r="B137" s="5">
        <f t="shared" si="25"/>
        <v>2007</v>
      </c>
      <c r="C137" s="2">
        <v>328.62799999999999</v>
      </c>
      <c r="D137" s="2">
        <v>578.84500000000003</v>
      </c>
      <c r="E137" s="2">
        <v>4919.3549999999996</v>
      </c>
      <c r="F137" s="2">
        <v>1209.2149999999999</v>
      </c>
      <c r="G137" s="2">
        <v>1232.2809999999999</v>
      </c>
      <c r="H137" s="2">
        <v>8268.3250000000007</v>
      </c>
      <c r="I137" s="2">
        <v>2567.6046627783544</v>
      </c>
      <c r="J137" s="2">
        <v>1129.0131046115189</v>
      </c>
      <c r="K137" s="2">
        <v>1438.5915581668355</v>
      </c>
      <c r="L137" s="2"/>
      <c r="M137" s="6">
        <v>2.0316000000000001</v>
      </c>
      <c r="N137" s="7">
        <f t="shared" si="23"/>
        <v>667.64064480000002</v>
      </c>
      <c r="O137" s="7">
        <f t="shared" si="23"/>
        <v>1175.9815020000001</v>
      </c>
      <c r="P137" s="7">
        <f t="shared" si="23"/>
        <v>9994.1616180000001</v>
      </c>
      <c r="Q137" s="7">
        <f t="shared" si="23"/>
        <v>2456.6411939999998</v>
      </c>
      <c r="R137" s="7">
        <f t="shared" si="22"/>
        <v>2503.5020795999999</v>
      </c>
      <c r="S137" s="7">
        <f t="shared" si="26"/>
        <v>5216.3456329005048</v>
      </c>
      <c r="T137" s="7">
        <f t="shared" si="26"/>
        <v>2293.7030233287619</v>
      </c>
      <c r="U137" s="7">
        <f t="shared" si="26"/>
        <v>2922.6426095717429</v>
      </c>
      <c r="W137" s="7">
        <f t="shared" si="27"/>
        <v>22014.272671300507</v>
      </c>
      <c r="Y137" s="9">
        <f t="shared" si="24"/>
        <v>2.8332910095470978E-2</v>
      </c>
      <c r="Z137" s="9">
        <f t="shared" si="24"/>
        <v>5.1990142073905864E-2</v>
      </c>
      <c r="AA137" s="9">
        <f t="shared" si="24"/>
        <v>0.44755773238296526</v>
      </c>
      <c r="AB137" s="9">
        <f t="shared" si="24"/>
        <v>0.10306937409254342</v>
      </c>
      <c r="AC137" s="9">
        <f t="shared" si="24"/>
        <v>0.12482234828356983</v>
      </c>
      <c r="AD137" s="9">
        <f t="shared" si="24"/>
        <v>0.24422749307154462</v>
      </c>
    </row>
    <row r="138" spans="1:30" x14ac:dyDescent="0.25">
      <c r="A138" s="4">
        <v>39203</v>
      </c>
      <c r="B138" s="5">
        <f t="shared" si="25"/>
        <v>2007</v>
      </c>
      <c r="C138" s="2">
        <v>376.68700000000001</v>
      </c>
      <c r="D138" s="2">
        <v>666.18299999999999</v>
      </c>
      <c r="E138" s="2">
        <v>5861.1419999999998</v>
      </c>
      <c r="F138" s="2">
        <v>1413.4449999999999</v>
      </c>
      <c r="G138" s="2">
        <v>1473.82</v>
      </c>
      <c r="H138" s="2">
        <v>9791.277</v>
      </c>
      <c r="I138" s="2">
        <v>3042.2609027784729</v>
      </c>
      <c r="J138" s="2">
        <v>1416.0859238984722</v>
      </c>
      <c r="K138" s="2">
        <v>1626.1650016399999</v>
      </c>
      <c r="L138" s="2"/>
      <c r="M138" s="6">
        <v>1.9811999999999999</v>
      </c>
      <c r="N138" s="7">
        <f t="shared" si="23"/>
        <v>746.29228439999997</v>
      </c>
      <c r="O138" s="7">
        <f t="shared" si="23"/>
        <v>1319.8417595999999</v>
      </c>
      <c r="P138" s="7">
        <f t="shared" si="23"/>
        <v>11612.094530399998</v>
      </c>
      <c r="Q138" s="7">
        <f t="shared" si="23"/>
        <v>2800.3172339999996</v>
      </c>
      <c r="R138" s="7">
        <f t="shared" si="22"/>
        <v>2919.9321839999998</v>
      </c>
      <c r="S138" s="7">
        <f t="shared" si="26"/>
        <v>6027.3273005847104</v>
      </c>
      <c r="T138" s="7">
        <f t="shared" si="26"/>
        <v>2805.5494324276528</v>
      </c>
      <c r="U138" s="7">
        <f t="shared" si="26"/>
        <v>3221.7581012491673</v>
      </c>
      <c r="W138" s="7">
        <f t="shared" si="27"/>
        <v>25425.805292984711</v>
      </c>
      <c r="Y138" s="9">
        <f t="shared" si="24"/>
        <v>2.8557621224151911E-2</v>
      </c>
      <c r="Z138" s="9">
        <f t="shared" si="24"/>
        <v>5.2047345960530338E-2</v>
      </c>
      <c r="AA138" s="9">
        <f t="shared" si="24"/>
        <v>0.44915709703563439</v>
      </c>
      <c r="AB138" s="9">
        <f t="shared" si="24"/>
        <v>0.10354497041185337</v>
      </c>
      <c r="AC138" s="9">
        <f t="shared" si="24"/>
        <v>0.1236422414572351</v>
      </c>
      <c r="AD138" s="9">
        <f t="shared" si="24"/>
        <v>0.24305072391059473</v>
      </c>
    </row>
    <row r="139" spans="1:30" x14ac:dyDescent="0.25">
      <c r="A139" s="4">
        <v>39234</v>
      </c>
      <c r="B139" s="5">
        <f t="shared" si="25"/>
        <v>2007</v>
      </c>
      <c r="C139" s="2">
        <v>401.66699999999997</v>
      </c>
      <c r="D139" s="2">
        <v>568.90499999999997</v>
      </c>
      <c r="E139" s="2">
        <v>5539.8389999999999</v>
      </c>
      <c r="F139" s="2">
        <v>1309.3140000000001</v>
      </c>
      <c r="G139" s="2">
        <v>1477.3030000000001</v>
      </c>
      <c r="H139" s="2">
        <v>9297.0280000000002</v>
      </c>
      <c r="I139" s="2">
        <v>2959.2032777487998</v>
      </c>
      <c r="J139" s="2">
        <v>1249.8042794787998</v>
      </c>
      <c r="K139" s="2">
        <v>1709.3989982700004</v>
      </c>
      <c r="L139" s="2"/>
      <c r="M139" s="6">
        <v>1.9315</v>
      </c>
      <c r="N139" s="7">
        <f t="shared" si="23"/>
        <v>775.8198104999999</v>
      </c>
      <c r="O139" s="7">
        <f t="shared" si="23"/>
        <v>1098.8400075</v>
      </c>
      <c r="P139" s="7">
        <f t="shared" si="23"/>
        <v>10700.199028499999</v>
      </c>
      <c r="Q139" s="7">
        <f t="shared" si="23"/>
        <v>2528.9399910000002</v>
      </c>
      <c r="R139" s="7">
        <f t="shared" si="22"/>
        <v>2853.4107445000004</v>
      </c>
      <c r="S139" s="7">
        <f t="shared" si="26"/>
        <v>5715.7011309718064</v>
      </c>
      <c r="T139" s="7">
        <f t="shared" si="26"/>
        <v>2413.9969658133018</v>
      </c>
      <c r="U139" s="7">
        <f t="shared" si="26"/>
        <v>3301.7041651585059</v>
      </c>
      <c r="W139" s="7">
        <f t="shared" si="27"/>
        <v>23672.910712971807</v>
      </c>
      <c r="Y139" s="9">
        <f t="shared" si="24"/>
        <v>2.8943129873684338E-2</v>
      </c>
      <c r="Z139" s="9">
        <f t="shared" si="24"/>
        <v>5.1887146087827005E-2</v>
      </c>
      <c r="AA139" s="9">
        <f t="shared" si="24"/>
        <v>0.45037390540014355</v>
      </c>
      <c r="AB139" s="9">
        <f t="shared" si="24"/>
        <v>0.10347611891902447</v>
      </c>
      <c r="AC139" s="9">
        <f t="shared" si="24"/>
        <v>0.12250058630702544</v>
      </c>
      <c r="AD139" s="9">
        <f t="shared" si="24"/>
        <v>0.24281911341229512</v>
      </c>
    </row>
    <row r="140" spans="1:30" x14ac:dyDescent="0.25">
      <c r="A140" s="4">
        <v>39264</v>
      </c>
      <c r="B140" s="5">
        <f t="shared" si="25"/>
        <v>2007</v>
      </c>
      <c r="C140" s="2">
        <v>400.95699999999999</v>
      </c>
      <c r="D140" s="2">
        <v>674.23199999999997</v>
      </c>
      <c r="E140" s="2">
        <v>6208.02</v>
      </c>
      <c r="F140" s="2">
        <v>1410.9590000000001</v>
      </c>
      <c r="G140" s="2">
        <v>2080.8110000000001</v>
      </c>
      <c r="H140" s="2">
        <v>10774.977999999999</v>
      </c>
      <c r="I140" s="2">
        <v>3273.2867863329543</v>
      </c>
      <c r="J140" s="2">
        <v>1378.5127881829542</v>
      </c>
      <c r="K140" s="2">
        <v>1894.7739981499997</v>
      </c>
      <c r="L140" s="2"/>
      <c r="M140" s="6">
        <v>1.8824000000000001</v>
      </c>
      <c r="N140" s="7">
        <f t="shared" si="23"/>
        <v>754.76145680000002</v>
      </c>
      <c r="O140" s="7">
        <f t="shared" si="23"/>
        <v>1269.1743168</v>
      </c>
      <c r="P140" s="7">
        <f t="shared" si="23"/>
        <v>11685.976848000002</v>
      </c>
      <c r="Q140" s="7">
        <f t="shared" si="23"/>
        <v>2655.9892216000003</v>
      </c>
      <c r="R140" s="7">
        <f t="shared" si="22"/>
        <v>3916.9186264000004</v>
      </c>
      <c r="S140" s="7">
        <f t="shared" si="26"/>
        <v>6161.6350465931537</v>
      </c>
      <c r="T140" s="7">
        <f t="shared" si="26"/>
        <v>2594.9124724755929</v>
      </c>
      <c r="U140" s="7">
        <f t="shared" si="26"/>
        <v>3566.7225741175594</v>
      </c>
      <c r="W140" s="7">
        <f t="shared" si="27"/>
        <v>26444.455516193157</v>
      </c>
      <c r="Y140" s="9">
        <f t="shared" si="24"/>
        <v>2.8939906034834706E-2</v>
      </c>
      <c r="Z140" s="9">
        <f t="shared" si="24"/>
        <v>5.1997398737836709E-2</v>
      </c>
      <c r="AA140" s="9">
        <f t="shared" si="24"/>
        <v>0.44893998022231213</v>
      </c>
      <c r="AB140" s="9">
        <f t="shared" si="24"/>
        <v>0.10332802036575128</v>
      </c>
      <c r="AC140" s="9">
        <f t="shared" si="24"/>
        <v>0.12491211930879929</v>
      </c>
      <c r="AD140" s="9">
        <f t="shared" si="24"/>
        <v>0.24188257533046578</v>
      </c>
    </row>
    <row r="141" spans="1:30" x14ac:dyDescent="0.25">
      <c r="A141" s="4">
        <v>39295</v>
      </c>
      <c r="B141" s="5">
        <f t="shared" si="25"/>
        <v>2007</v>
      </c>
      <c r="C141" s="2">
        <v>487.01600000000002</v>
      </c>
      <c r="D141" s="2">
        <v>715.64099999999996</v>
      </c>
      <c r="E141" s="2">
        <v>7021.1040000000003</v>
      </c>
      <c r="F141" s="2">
        <v>1645.1990000000001</v>
      </c>
      <c r="G141" s="2">
        <v>1689.1079999999999</v>
      </c>
      <c r="H141" s="2">
        <v>11558.067999999999</v>
      </c>
      <c r="I141" s="2">
        <v>3149.0218511790822</v>
      </c>
      <c r="J141" s="2">
        <v>1409.4358513090826</v>
      </c>
      <c r="K141" s="2">
        <v>1739.58599987</v>
      </c>
      <c r="L141" s="2"/>
      <c r="M141" s="6">
        <v>1.9656</v>
      </c>
      <c r="N141" s="7">
        <f t="shared" si="23"/>
        <v>957.27864959999999</v>
      </c>
      <c r="O141" s="7">
        <f t="shared" si="23"/>
        <v>1406.6639496</v>
      </c>
      <c r="P141" s="7">
        <f t="shared" si="23"/>
        <v>13800.6820224</v>
      </c>
      <c r="Q141" s="7">
        <f t="shared" si="23"/>
        <v>3233.8031544</v>
      </c>
      <c r="R141" s="7">
        <f t="shared" si="22"/>
        <v>3320.1106847999999</v>
      </c>
      <c r="S141" s="7">
        <f t="shared" si="26"/>
        <v>6189.7173506776044</v>
      </c>
      <c r="T141" s="7">
        <f t="shared" si="26"/>
        <v>2770.3871093331327</v>
      </c>
      <c r="U141" s="7">
        <f t="shared" si="26"/>
        <v>3419.3302413444721</v>
      </c>
      <c r="W141" s="7">
        <f t="shared" si="27"/>
        <v>28908.255811477607</v>
      </c>
      <c r="Y141" s="9">
        <f t="shared" si="24"/>
        <v>2.9455359466102289E-2</v>
      </c>
      <c r="Z141" s="9">
        <f t="shared" si="24"/>
        <v>5.1924316168372009E-2</v>
      </c>
      <c r="AA141" s="9">
        <f t="shared" si="24"/>
        <v>0.45137193820398397</v>
      </c>
      <c r="AB141" s="9">
        <f t="shared" si="24"/>
        <v>0.10505838351687873</v>
      </c>
      <c r="AC141" s="9">
        <f t="shared" si="24"/>
        <v>0.12180593118163142</v>
      </c>
      <c r="AD141" s="9">
        <f t="shared" si="24"/>
        <v>0.24038407146303148</v>
      </c>
    </row>
    <row r="142" spans="1:30" x14ac:dyDescent="0.25">
      <c r="A142" s="4">
        <v>39326</v>
      </c>
      <c r="B142" s="5">
        <f t="shared" si="25"/>
        <v>2007</v>
      </c>
      <c r="C142" s="2">
        <v>482.32400000000001</v>
      </c>
      <c r="D142" s="2">
        <v>639.89099999999996</v>
      </c>
      <c r="E142" s="2">
        <v>5938.5730000000003</v>
      </c>
      <c r="F142" s="2">
        <v>1546.5630000000001</v>
      </c>
      <c r="G142" s="2">
        <v>2088.7310000000002</v>
      </c>
      <c r="H142" s="2">
        <v>10696.083000000001</v>
      </c>
      <c r="I142" s="2">
        <v>2943.3319271208675</v>
      </c>
      <c r="J142" s="2">
        <v>1265.7919271208671</v>
      </c>
      <c r="K142" s="2">
        <v>1677.5400000000004</v>
      </c>
      <c r="L142" s="2"/>
      <c r="M142" s="6">
        <v>1.8992</v>
      </c>
      <c r="N142" s="7">
        <f t="shared" si="23"/>
        <v>916.02974080000001</v>
      </c>
      <c r="O142" s="7">
        <f t="shared" si="23"/>
        <v>1215.2809872</v>
      </c>
      <c r="P142" s="7">
        <f t="shared" si="23"/>
        <v>11278.5378416</v>
      </c>
      <c r="Q142" s="7">
        <f t="shared" si="23"/>
        <v>2937.2324496000001</v>
      </c>
      <c r="R142" s="7">
        <f t="shared" si="22"/>
        <v>3966.9179152000006</v>
      </c>
      <c r="S142" s="7">
        <f t="shared" si="26"/>
        <v>5589.9759959879511</v>
      </c>
      <c r="T142" s="7">
        <f t="shared" si="26"/>
        <v>2403.9920279879507</v>
      </c>
      <c r="U142" s="7">
        <f t="shared" si="26"/>
        <v>3185.9839680000009</v>
      </c>
      <c r="W142" s="7">
        <f t="shared" si="27"/>
        <v>25903.974930387954</v>
      </c>
      <c r="Y142" s="9">
        <f t="shared" ref="Y142:AD157" si="28">AVERAGE(N131:N142)/AVERAGE($W131:$W142)</f>
        <v>2.982811354940065E-2</v>
      </c>
      <c r="Z142" s="9">
        <f t="shared" si="28"/>
        <v>5.1517061082169607E-2</v>
      </c>
      <c r="AA142" s="9">
        <f t="shared" si="28"/>
        <v>0.44934478798643551</v>
      </c>
      <c r="AB142" s="9">
        <f t="shared" si="28"/>
        <v>0.10605456820862182</v>
      </c>
      <c r="AC142" s="9">
        <f t="shared" si="28"/>
        <v>0.12445434120063167</v>
      </c>
      <c r="AD142" s="9">
        <f t="shared" si="28"/>
        <v>0.23880112797274056</v>
      </c>
    </row>
    <row r="143" spans="1:30" x14ac:dyDescent="0.25">
      <c r="A143" s="4">
        <v>39356</v>
      </c>
      <c r="B143" s="5">
        <f t="shared" si="25"/>
        <v>2007</v>
      </c>
      <c r="C143" s="2">
        <v>607.53099999999995</v>
      </c>
      <c r="D143" s="2">
        <v>825.82</v>
      </c>
      <c r="E143" s="2">
        <v>7325.7860000000001</v>
      </c>
      <c r="F143" s="2">
        <v>1606.047</v>
      </c>
      <c r="G143" s="2">
        <v>1968.0709999999999</v>
      </c>
      <c r="H143" s="2">
        <v>12333.254000000001</v>
      </c>
      <c r="I143" s="2">
        <v>3642.0446939903559</v>
      </c>
      <c r="J143" s="2">
        <v>1591.1816939903561</v>
      </c>
      <c r="K143" s="2">
        <v>2050.8629999999998</v>
      </c>
      <c r="L143" s="2"/>
      <c r="M143" s="6">
        <v>1.8006</v>
      </c>
      <c r="N143" s="7">
        <f t="shared" si="23"/>
        <v>1093.9203186</v>
      </c>
      <c r="O143" s="7">
        <f t="shared" si="23"/>
        <v>1486.9714920000001</v>
      </c>
      <c r="P143" s="7">
        <f t="shared" si="23"/>
        <v>13190.810271599999</v>
      </c>
      <c r="Q143" s="7">
        <f t="shared" si="23"/>
        <v>2891.8482282</v>
      </c>
      <c r="R143" s="7">
        <f t="shared" si="22"/>
        <v>3543.7086425999996</v>
      </c>
      <c r="S143" s="7">
        <f t="shared" si="26"/>
        <v>6557.8656759990345</v>
      </c>
      <c r="T143" s="7">
        <f t="shared" si="26"/>
        <v>2865.081758199035</v>
      </c>
      <c r="U143" s="7">
        <f t="shared" si="26"/>
        <v>3692.7839177999995</v>
      </c>
      <c r="W143" s="7">
        <f t="shared" si="27"/>
        <v>28765.12462899903</v>
      </c>
      <c r="Y143" s="9">
        <f t="shared" si="28"/>
        <v>3.0743848539176413E-2</v>
      </c>
      <c r="Z143" s="9">
        <f t="shared" si="28"/>
        <v>5.1568327401824293E-2</v>
      </c>
      <c r="AA143" s="9">
        <f t="shared" si="28"/>
        <v>0.44957964619263208</v>
      </c>
      <c r="AB143" s="9">
        <f t="shared" si="28"/>
        <v>0.10596174706653638</v>
      </c>
      <c r="AC143" s="9">
        <f t="shared" si="28"/>
        <v>0.12382288728115452</v>
      </c>
      <c r="AD143" s="9">
        <f t="shared" si="28"/>
        <v>0.2383235435186763</v>
      </c>
    </row>
    <row r="144" spans="1:30" x14ac:dyDescent="0.25">
      <c r="A144" s="4">
        <v>39387</v>
      </c>
      <c r="B144" s="5">
        <f t="shared" si="25"/>
        <v>2007</v>
      </c>
      <c r="C144" s="2">
        <v>552.11300000000006</v>
      </c>
      <c r="D144" s="2">
        <v>802.58399999999995</v>
      </c>
      <c r="E144" s="2">
        <v>6687.1549999999997</v>
      </c>
      <c r="F144" s="2">
        <v>1649.8030000000001</v>
      </c>
      <c r="G144" s="2">
        <v>2333.5</v>
      </c>
      <c r="H144" s="2">
        <v>12025.156000000001</v>
      </c>
      <c r="I144" s="2">
        <v>3390.6189525312216</v>
      </c>
      <c r="J144" s="2">
        <v>1541.5819525312213</v>
      </c>
      <c r="K144" s="2">
        <v>1849.0370000000003</v>
      </c>
      <c r="L144" s="2"/>
      <c r="M144" s="6">
        <v>1.7694999999999999</v>
      </c>
      <c r="N144" s="7">
        <f t="shared" si="23"/>
        <v>976.9639535</v>
      </c>
      <c r="O144" s="7">
        <f t="shared" si="23"/>
        <v>1420.1723879999997</v>
      </c>
      <c r="P144" s="7">
        <f t="shared" si="23"/>
        <v>11832.920772499998</v>
      </c>
      <c r="Q144" s="7">
        <f t="shared" si="23"/>
        <v>2919.3264085000001</v>
      </c>
      <c r="R144" s="7">
        <f t="shared" si="22"/>
        <v>4129.1282499999998</v>
      </c>
      <c r="S144" s="7">
        <f t="shared" si="26"/>
        <v>5999.7002365039962</v>
      </c>
      <c r="T144" s="7">
        <f t="shared" si="26"/>
        <v>2727.8292650039957</v>
      </c>
      <c r="U144" s="7">
        <f t="shared" si="26"/>
        <v>3271.8709715</v>
      </c>
      <c r="W144" s="7">
        <f t="shared" si="27"/>
        <v>27278.21200900399</v>
      </c>
      <c r="Y144" s="9">
        <f t="shared" si="28"/>
        <v>3.1151230935412017E-2</v>
      </c>
      <c r="Z144" s="9">
        <f t="shared" si="28"/>
        <v>5.1264105289096355E-2</v>
      </c>
      <c r="AA144" s="9">
        <f t="shared" si="28"/>
        <v>0.448680439738461</v>
      </c>
      <c r="AB144" s="9">
        <f t="shared" si="28"/>
        <v>0.10663249329286412</v>
      </c>
      <c r="AC144" s="9">
        <f t="shared" si="28"/>
        <v>0.12457844419310753</v>
      </c>
      <c r="AD144" s="9">
        <f t="shared" si="28"/>
        <v>0.23769328655105906</v>
      </c>
    </row>
    <row r="145" spans="1:30" x14ac:dyDescent="0.25">
      <c r="A145" s="4">
        <v>39417</v>
      </c>
      <c r="B145" s="5">
        <f t="shared" si="25"/>
        <v>2007</v>
      </c>
      <c r="C145" s="2">
        <v>514.42899999999997</v>
      </c>
      <c r="D145" s="2">
        <v>703.74800000000005</v>
      </c>
      <c r="E145" s="2">
        <v>5741.259</v>
      </c>
      <c r="F145" s="2">
        <v>1611.846</v>
      </c>
      <c r="G145" s="2">
        <v>2023.5419999999999</v>
      </c>
      <c r="H145" s="2">
        <v>10594.825000000001</v>
      </c>
      <c r="I145" s="2">
        <v>3691.4569789012248</v>
      </c>
      <c r="J145" s="2">
        <v>1514.8439553212252</v>
      </c>
      <c r="K145" s="2">
        <v>2176.6130235799997</v>
      </c>
      <c r="L145" s="2"/>
      <c r="M145" s="6">
        <v>1.7856000000000001</v>
      </c>
      <c r="N145" s="7">
        <f t="shared" si="23"/>
        <v>918.56442240000001</v>
      </c>
      <c r="O145" s="7">
        <f t="shared" si="23"/>
        <v>1256.6124288000001</v>
      </c>
      <c r="P145" s="7">
        <f t="shared" si="23"/>
        <v>10251.5920704</v>
      </c>
      <c r="Q145" s="7">
        <f t="shared" si="23"/>
        <v>2878.1122176000003</v>
      </c>
      <c r="R145" s="7">
        <f t="shared" si="22"/>
        <v>3613.2365952</v>
      </c>
      <c r="S145" s="7">
        <f t="shared" si="26"/>
        <v>6591.4655815260276</v>
      </c>
      <c r="T145" s="7">
        <f t="shared" si="26"/>
        <v>2704.9053666215796</v>
      </c>
      <c r="U145" s="7">
        <f t="shared" si="26"/>
        <v>3886.5602149044475</v>
      </c>
      <c r="W145" s="7">
        <f t="shared" si="27"/>
        <v>25509.583315926029</v>
      </c>
      <c r="Y145" s="9">
        <f t="shared" si="28"/>
        <v>3.1351662474968713E-2</v>
      </c>
      <c r="Z145" s="9">
        <f t="shared" si="28"/>
        <v>5.0609072010320021E-2</v>
      </c>
      <c r="AA145" s="9">
        <f t="shared" si="28"/>
        <v>0.44672869758880906</v>
      </c>
      <c r="AB145" s="9">
        <f t="shared" si="28"/>
        <v>0.1066393643075422</v>
      </c>
      <c r="AC145" s="9">
        <f t="shared" si="28"/>
        <v>0.12873721155359583</v>
      </c>
      <c r="AD145" s="9">
        <f t="shared" si="28"/>
        <v>0.23593399206476412</v>
      </c>
    </row>
    <row r="146" spans="1:30" x14ac:dyDescent="0.25">
      <c r="A146" s="4">
        <v>39448</v>
      </c>
      <c r="B146" s="5">
        <f t="shared" si="25"/>
        <v>2008</v>
      </c>
      <c r="C146" s="2">
        <v>509.87799999999999</v>
      </c>
      <c r="D146" s="2">
        <v>721.8</v>
      </c>
      <c r="E146" s="2">
        <v>7560.3720000000003</v>
      </c>
      <c r="F146" s="2">
        <v>1930.7629999999999</v>
      </c>
      <c r="G146" s="2">
        <v>1631.5229999999999</v>
      </c>
      <c r="H146" s="2">
        <v>12354.335999999999</v>
      </c>
      <c r="I146" s="2">
        <v>3737.0330205197047</v>
      </c>
      <c r="J146" s="2">
        <v>1425.1587304806412</v>
      </c>
      <c r="K146" s="2">
        <v>2311.8742900390625</v>
      </c>
      <c r="L146" s="2"/>
      <c r="M146" s="6">
        <v>1.7739</v>
      </c>
      <c r="N146" s="7">
        <f t="shared" si="23"/>
        <v>904.47258420000003</v>
      </c>
      <c r="O146" s="7">
        <f t="shared" si="23"/>
        <v>1280.40102</v>
      </c>
      <c r="P146" s="7">
        <f t="shared" si="23"/>
        <v>13411.343890800001</v>
      </c>
      <c r="Q146" s="7">
        <f t="shared" si="23"/>
        <v>3424.9804856999999</v>
      </c>
      <c r="R146" s="7">
        <f t="shared" si="22"/>
        <v>2894.1586496999998</v>
      </c>
      <c r="S146" s="7">
        <f t="shared" si="26"/>
        <v>6629.1228750999044</v>
      </c>
      <c r="T146" s="7">
        <f t="shared" si="26"/>
        <v>2528.0890719996096</v>
      </c>
      <c r="U146" s="7">
        <f t="shared" si="26"/>
        <v>4101.033803100293</v>
      </c>
      <c r="W146" s="7">
        <f t="shared" si="27"/>
        <v>28544.479505499905</v>
      </c>
      <c r="Y146" s="9">
        <f t="shared" si="28"/>
        <v>3.2368318303927807E-2</v>
      </c>
      <c r="Z146" s="9">
        <f t="shared" si="28"/>
        <v>4.9982545103788599E-2</v>
      </c>
      <c r="AA146" s="9">
        <f t="shared" si="28"/>
        <v>0.44866475416272139</v>
      </c>
      <c r="AB146" s="9">
        <f t="shared" si="28"/>
        <v>0.10793873694633759</v>
      </c>
      <c r="AC146" s="9">
        <f t="shared" si="28"/>
        <v>0.12678042239721288</v>
      </c>
      <c r="AD146" s="9">
        <f t="shared" si="28"/>
        <v>0.2342652230860118</v>
      </c>
    </row>
    <row r="147" spans="1:30" x14ac:dyDescent="0.25">
      <c r="A147" s="4">
        <v>39479</v>
      </c>
      <c r="B147" s="5">
        <f t="shared" si="25"/>
        <v>2008</v>
      </c>
      <c r="C147" s="2">
        <v>393.892</v>
      </c>
      <c r="D147" s="2">
        <v>767.67499999999995</v>
      </c>
      <c r="E147" s="2">
        <v>7094.4219999999996</v>
      </c>
      <c r="F147" s="2">
        <v>1625.865</v>
      </c>
      <c r="G147" s="2">
        <v>2070.3760000000002</v>
      </c>
      <c r="H147" s="2">
        <v>11952.23</v>
      </c>
      <c r="I147" s="2">
        <v>3318.4201057806777</v>
      </c>
      <c r="J147" s="2">
        <v>1347.9738419316161</v>
      </c>
      <c r="K147" s="2">
        <v>1970.4462919490618</v>
      </c>
      <c r="L147" s="2"/>
      <c r="M147" s="6">
        <v>1.7273000000000001</v>
      </c>
      <c r="N147" s="7">
        <f t="shared" si="23"/>
        <v>680.3696516</v>
      </c>
      <c r="O147" s="7">
        <f t="shared" si="23"/>
        <v>1326.0050274999999</v>
      </c>
      <c r="P147" s="7">
        <f t="shared" si="23"/>
        <v>12254.195120599999</v>
      </c>
      <c r="Q147" s="7">
        <f t="shared" si="23"/>
        <v>2808.3566145</v>
      </c>
      <c r="R147" s="7">
        <f t="shared" si="22"/>
        <v>3576.1604648000007</v>
      </c>
      <c r="S147" s="7">
        <f t="shared" si="26"/>
        <v>5731.9070487149647</v>
      </c>
      <c r="T147" s="7">
        <f t="shared" si="26"/>
        <v>2328.3552171684805</v>
      </c>
      <c r="U147" s="7">
        <f t="shared" si="26"/>
        <v>3403.5518800836144</v>
      </c>
      <c r="W147" s="7">
        <f t="shared" si="27"/>
        <v>26376.993927714964</v>
      </c>
      <c r="Y147" s="9">
        <f t="shared" si="28"/>
        <v>3.2415478639682839E-2</v>
      </c>
      <c r="Z147" s="9">
        <f t="shared" si="28"/>
        <v>4.9868013610279607E-2</v>
      </c>
      <c r="AA147" s="9">
        <f t="shared" si="28"/>
        <v>0.45005609362763921</v>
      </c>
      <c r="AB147" s="9">
        <f t="shared" si="28"/>
        <v>0.10868558280653752</v>
      </c>
      <c r="AC147" s="9">
        <f t="shared" si="28"/>
        <v>0.12826329865355604</v>
      </c>
      <c r="AD147" s="9">
        <f t="shared" si="28"/>
        <v>0.23071153266230476</v>
      </c>
    </row>
    <row r="148" spans="1:30" x14ac:dyDescent="0.25">
      <c r="A148" s="4">
        <v>39508</v>
      </c>
      <c r="B148" s="5">
        <f t="shared" si="25"/>
        <v>2008</v>
      </c>
      <c r="C148" s="2">
        <v>532.44000000000005</v>
      </c>
      <c r="D148" s="2">
        <v>719.44299999999998</v>
      </c>
      <c r="E148" s="2">
        <v>6427.3209999999999</v>
      </c>
      <c r="F148" s="2">
        <v>1472.7819999999999</v>
      </c>
      <c r="G148" s="2">
        <v>2474.1729999999998</v>
      </c>
      <c r="H148" s="2">
        <v>11626.159</v>
      </c>
      <c r="I148" s="2">
        <v>3503.6113945367742</v>
      </c>
      <c r="J148" s="2">
        <v>1547.3932314977126</v>
      </c>
      <c r="K148" s="2">
        <v>1956.2181630390617</v>
      </c>
      <c r="L148" s="2"/>
      <c r="M148" s="6">
        <v>1.7072000000000001</v>
      </c>
      <c r="N148" s="7">
        <f t="shared" si="23"/>
        <v>908.98156800000015</v>
      </c>
      <c r="O148" s="7">
        <f t="shared" si="23"/>
        <v>1228.2330896000001</v>
      </c>
      <c r="P148" s="7">
        <f t="shared" si="23"/>
        <v>10972.7224112</v>
      </c>
      <c r="Q148" s="7">
        <f t="shared" si="23"/>
        <v>2514.3334304</v>
      </c>
      <c r="R148" s="7">
        <f t="shared" si="22"/>
        <v>4223.9081455999994</v>
      </c>
      <c r="S148" s="7">
        <f t="shared" si="26"/>
        <v>5981.365372753181</v>
      </c>
      <c r="T148" s="7">
        <f t="shared" si="26"/>
        <v>2641.7097248128948</v>
      </c>
      <c r="U148" s="7">
        <f t="shared" si="26"/>
        <v>3339.6556479402861</v>
      </c>
      <c r="W148" s="7">
        <f t="shared" si="27"/>
        <v>25829.544017553184</v>
      </c>
      <c r="Y148" s="9">
        <f t="shared" si="28"/>
        <v>3.2735808409856133E-2</v>
      </c>
      <c r="Z148" s="9">
        <f t="shared" si="28"/>
        <v>4.9207106542727676E-2</v>
      </c>
      <c r="AA148" s="9">
        <f t="shared" si="28"/>
        <v>0.4480364126422583</v>
      </c>
      <c r="AB148" s="9">
        <f t="shared" si="28"/>
        <v>0.10820697794230119</v>
      </c>
      <c r="AC148" s="9">
        <f t="shared" si="28"/>
        <v>0.13175903970492522</v>
      </c>
      <c r="AD148" s="9">
        <f t="shared" si="28"/>
        <v>0.23005465475793152</v>
      </c>
    </row>
    <row r="149" spans="1:30" x14ac:dyDescent="0.25">
      <c r="A149" s="4">
        <v>39539</v>
      </c>
      <c r="B149" s="5">
        <f t="shared" si="25"/>
        <v>2008</v>
      </c>
      <c r="C149" s="2">
        <v>576.93299999999999</v>
      </c>
      <c r="D149" s="2">
        <v>732.77800000000002</v>
      </c>
      <c r="E149" s="2">
        <v>7131.8779999999997</v>
      </c>
      <c r="F149" s="2">
        <v>1787.6690000000001</v>
      </c>
      <c r="G149" s="2">
        <v>2096.8939999999998</v>
      </c>
      <c r="H149" s="2">
        <v>12326.152</v>
      </c>
      <c r="I149" s="2">
        <v>3479.9360461744636</v>
      </c>
      <c r="J149" s="2">
        <v>1323.8517534554012</v>
      </c>
      <c r="K149" s="2">
        <v>2156.0852927190626</v>
      </c>
      <c r="L149" s="2"/>
      <c r="M149" s="6">
        <v>1.6884999999999999</v>
      </c>
      <c r="N149" s="7">
        <f t="shared" si="23"/>
        <v>974.15137049999987</v>
      </c>
      <c r="O149" s="7">
        <f t="shared" si="23"/>
        <v>1237.2956529999999</v>
      </c>
      <c r="P149" s="7">
        <f t="shared" si="23"/>
        <v>12042.176002999999</v>
      </c>
      <c r="Q149" s="7">
        <f t="shared" si="23"/>
        <v>3018.4791064999999</v>
      </c>
      <c r="R149" s="7">
        <f t="shared" si="22"/>
        <v>3540.6055189999993</v>
      </c>
      <c r="S149" s="7">
        <f t="shared" si="26"/>
        <v>5875.8720139655816</v>
      </c>
      <c r="T149" s="7">
        <f t="shared" si="26"/>
        <v>2235.3236857094448</v>
      </c>
      <c r="U149" s="7">
        <f t="shared" si="26"/>
        <v>3640.5500167561372</v>
      </c>
      <c r="W149" s="7">
        <f t="shared" si="27"/>
        <v>26688.579665965579</v>
      </c>
      <c r="Y149" s="9">
        <f t="shared" si="28"/>
        <v>3.3216455059421203E-2</v>
      </c>
      <c r="Z149" s="9">
        <f t="shared" si="28"/>
        <v>4.8678858318498261E-2</v>
      </c>
      <c r="AA149" s="9">
        <f t="shared" si="28"/>
        <v>0.44789160082518192</v>
      </c>
      <c r="AB149" s="9">
        <f t="shared" si="28"/>
        <v>0.10838247706172395</v>
      </c>
      <c r="AC149" s="9">
        <f t="shared" si="28"/>
        <v>0.1330780438787256</v>
      </c>
      <c r="AD149" s="9">
        <f t="shared" si="28"/>
        <v>0.22875256485644885</v>
      </c>
    </row>
    <row r="150" spans="1:30" x14ac:dyDescent="0.25">
      <c r="A150" s="4">
        <v>39569</v>
      </c>
      <c r="B150" s="5">
        <f t="shared" si="25"/>
        <v>2008</v>
      </c>
      <c r="C150" s="2">
        <v>641.88499999999999</v>
      </c>
      <c r="D150" s="2">
        <v>727.47900000000004</v>
      </c>
      <c r="E150" s="2">
        <v>8639.7950000000001</v>
      </c>
      <c r="F150" s="2">
        <v>2050.627</v>
      </c>
      <c r="G150" s="2">
        <v>3167.105</v>
      </c>
      <c r="H150" s="2">
        <v>15226.892</v>
      </c>
      <c r="I150" s="2">
        <v>3982.2622158474242</v>
      </c>
      <c r="J150" s="2">
        <v>1872.2689292683604</v>
      </c>
      <c r="K150" s="2">
        <v>2109.9932865790638</v>
      </c>
      <c r="L150" s="2"/>
      <c r="M150" s="6">
        <v>1.6600999999999999</v>
      </c>
      <c r="N150" s="7">
        <f t="shared" si="23"/>
        <v>1065.5932885</v>
      </c>
      <c r="O150" s="7">
        <f t="shared" si="23"/>
        <v>1207.6878879000001</v>
      </c>
      <c r="P150" s="7">
        <f t="shared" si="23"/>
        <v>14342.9236795</v>
      </c>
      <c r="Q150" s="7">
        <f t="shared" si="23"/>
        <v>3404.2458826999996</v>
      </c>
      <c r="R150" s="7">
        <f t="shared" si="22"/>
        <v>5257.7110105000002</v>
      </c>
      <c r="S150" s="7">
        <f t="shared" si="26"/>
        <v>6610.9535045283083</v>
      </c>
      <c r="T150" s="7">
        <f t="shared" si="26"/>
        <v>3108.153649478405</v>
      </c>
      <c r="U150" s="7">
        <f t="shared" si="26"/>
        <v>3502.7998550499037</v>
      </c>
      <c r="W150" s="7">
        <f t="shared" si="27"/>
        <v>31889.115253628308</v>
      </c>
      <c r="Y150" s="9">
        <f t="shared" si="28"/>
        <v>3.3537539018017211E-2</v>
      </c>
      <c r="Z150" s="9">
        <f t="shared" si="28"/>
        <v>4.7368957421387477E-2</v>
      </c>
      <c r="AA150" s="9">
        <f t="shared" si="28"/>
        <v>0.44738814029020657</v>
      </c>
      <c r="AB150" s="9">
        <f t="shared" si="28"/>
        <v>0.10808604499871263</v>
      </c>
      <c r="AC150" s="9">
        <f t="shared" si="28"/>
        <v>0.13761335158789081</v>
      </c>
      <c r="AD150" s="9">
        <f t="shared" si="28"/>
        <v>0.22600596668378517</v>
      </c>
    </row>
    <row r="151" spans="1:30" x14ac:dyDescent="0.25">
      <c r="A151" s="4">
        <v>39600</v>
      </c>
      <c r="B151" s="5">
        <f t="shared" si="25"/>
        <v>2008</v>
      </c>
      <c r="C151" s="2">
        <v>664.39099999999996</v>
      </c>
      <c r="D151" s="2">
        <v>871.63800000000003</v>
      </c>
      <c r="E151" s="2">
        <v>8961.4189999999999</v>
      </c>
      <c r="F151" s="2">
        <v>2118.4290000000001</v>
      </c>
      <c r="G151" s="2">
        <v>3249.7849999999999</v>
      </c>
      <c r="H151" s="2">
        <v>15865.662</v>
      </c>
      <c r="I151" s="2">
        <v>4297.6964692920983</v>
      </c>
      <c r="J151" s="2">
        <v>1872.0531792530351</v>
      </c>
      <c r="K151" s="2">
        <v>2425.6432900390632</v>
      </c>
      <c r="L151" s="2"/>
      <c r="M151" s="6">
        <v>1.6185</v>
      </c>
      <c r="N151" s="7">
        <f t="shared" si="23"/>
        <v>1075.3168335</v>
      </c>
      <c r="O151" s="7">
        <f t="shared" si="23"/>
        <v>1410.7461030000002</v>
      </c>
      <c r="P151" s="7">
        <f t="shared" si="23"/>
        <v>14504.056651500001</v>
      </c>
      <c r="Q151" s="7">
        <f t="shared" si="23"/>
        <v>3428.6773365000004</v>
      </c>
      <c r="R151" s="7">
        <f t="shared" si="22"/>
        <v>5259.7770224999995</v>
      </c>
      <c r="S151" s="7">
        <f t="shared" si="26"/>
        <v>6955.8217355492616</v>
      </c>
      <c r="T151" s="7">
        <f t="shared" si="26"/>
        <v>3029.9180706210373</v>
      </c>
      <c r="U151" s="7">
        <f t="shared" si="26"/>
        <v>3925.9036649282239</v>
      </c>
      <c r="W151" s="7">
        <f t="shared" si="27"/>
        <v>32634.395682549264</v>
      </c>
      <c r="Y151" s="9">
        <f t="shared" si="28"/>
        <v>3.3534405163966767E-2</v>
      </c>
      <c r="Z151" s="9">
        <f t="shared" si="28"/>
        <v>4.7032639377357077E-2</v>
      </c>
      <c r="AA151" s="9">
        <f t="shared" si="28"/>
        <v>0.44677457633165968</v>
      </c>
      <c r="AB151" s="9">
        <f t="shared" si="28"/>
        <v>0.10788031102087557</v>
      </c>
      <c r="AC151" s="9">
        <f t="shared" si="28"/>
        <v>0.14111765837916548</v>
      </c>
      <c r="AD151" s="9">
        <f t="shared" si="28"/>
        <v>0.22366040972697546</v>
      </c>
    </row>
    <row r="152" spans="1:30" x14ac:dyDescent="0.25">
      <c r="A152" s="4">
        <v>39630</v>
      </c>
      <c r="B152" s="5">
        <f t="shared" si="25"/>
        <v>2008</v>
      </c>
      <c r="C152" s="2">
        <v>846.50599999999997</v>
      </c>
      <c r="D152" s="2">
        <v>849.76599999999996</v>
      </c>
      <c r="E152" s="2">
        <v>9998.6959999999999</v>
      </c>
      <c r="F152" s="2">
        <v>2394.8870000000002</v>
      </c>
      <c r="G152" s="2">
        <v>3033.4540000000002</v>
      </c>
      <c r="H152" s="2">
        <v>17123.308000000001</v>
      </c>
      <c r="I152" s="2">
        <v>4533.1130914768619</v>
      </c>
      <c r="J152" s="2">
        <v>1900.3918131565492</v>
      </c>
      <c r="K152" s="2">
        <v>2632.7212783203126</v>
      </c>
      <c r="L152" s="2"/>
      <c r="M152" s="6">
        <v>1.591</v>
      </c>
      <c r="N152" s="7">
        <f t="shared" si="23"/>
        <v>1346.7910459999998</v>
      </c>
      <c r="O152" s="7">
        <f t="shared" si="23"/>
        <v>1351.9777059999999</v>
      </c>
      <c r="P152" s="7">
        <f t="shared" si="23"/>
        <v>15907.925336</v>
      </c>
      <c r="Q152" s="7">
        <f t="shared" si="23"/>
        <v>3810.2652170000001</v>
      </c>
      <c r="R152" s="7">
        <f t="shared" si="22"/>
        <v>4826.2253140000003</v>
      </c>
      <c r="S152" s="7">
        <f t="shared" si="26"/>
        <v>7212.1829285396871</v>
      </c>
      <c r="T152" s="7">
        <f t="shared" si="26"/>
        <v>3023.5233747320699</v>
      </c>
      <c r="U152" s="7">
        <f t="shared" si="26"/>
        <v>4188.6595538076172</v>
      </c>
      <c r="W152" s="7">
        <f t="shared" si="27"/>
        <v>34455.367547539689</v>
      </c>
      <c r="Y152" s="9">
        <f t="shared" si="28"/>
        <v>3.4477823678153455E-2</v>
      </c>
      <c r="Z152" s="9">
        <f t="shared" si="28"/>
        <v>4.6175040224706788E-2</v>
      </c>
      <c r="AA152" s="9">
        <f t="shared" si="28"/>
        <v>0.44865003539635073</v>
      </c>
      <c r="AB152" s="9">
        <f t="shared" si="28"/>
        <v>0.10872649004357714</v>
      </c>
      <c r="AC152" s="9">
        <f t="shared" si="28"/>
        <v>0.14047242785244843</v>
      </c>
      <c r="AD152" s="9">
        <f t="shared" si="28"/>
        <v>0.22149818280476341</v>
      </c>
    </row>
    <row r="153" spans="1:30" x14ac:dyDescent="0.25">
      <c r="A153" s="4">
        <v>39661</v>
      </c>
      <c r="B153" s="5">
        <f t="shared" si="25"/>
        <v>2008</v>
      </c>
      <c r="C153" s="2">
        <v>702.65599999999995</v>
      </c>
      <c r="D153" s="2">
        <v>983.70899999999995</v>
      </c>
      <c r="E153" s="2">
        <v>9650.0400000000009</v>
      </c>
      <c r="F153" s="2">
        <v>2619.6999999999998</v>
      </c>
      <c r="G153" s="2">
        <v>3490.538</v>
      </c>
      <c r="H153" s="2">
        <v>17446.643</v>
      </c>
      <c r="I153" s="2">
        <v>4029.9391405806937</v>
      </c>
      <c r="J153" s="2">
        <v>1721.0640174835057</v>
      </c>
      <c r="K153" s="2">
        <v>2308.8751230971875</v>
      </c>
      <c r="L153" s="2"/>
      <c r="M153" s="6">
        <v>1.6118999999999999</v>
      </c>
      <c r="N153" s="7">
        <f t="shared" si="23"/>
        <v>1132.6112063999999</v>
      </c>
      <c r="O153" s="7">
        <f t="shared" si="23"/>
        <v>1585.6405370999998</v>
      </c>
      <c r="P153" s="7">
        <f t="shared" si="23"/>
        <v>15554.899476000001</v>
      </c>
      <c r="Q153" s="7">
        <f t="shared" si="23"/>
        <v>4222.6944299999996</v>
      </c>
      <c r="R153" s="7">
        <f t="shared" si="22"/>
        <v>5626.3982022</v>
      </c>
      <c r="S153" s="7">
        <f t="shared" si="26"/>
        <v>6495.85890070202</v>
      </c>
      <c r="T153" s="7">
        <f t="shared" si="26"/>
        <v>2774.1830897816626</v>
      </c>
      <c r="U153" s="7">
        <f t="shared" si="26"/>
        <v>3721.6758109203561</v>
      </c>
      <c r="W153" s="7">
        <f t="shared" si="27"/>
        <v>34618.102752402017</v>
      </c>
      <c r="Y153" s="9">
        <f t="shared" si="28"/>
        <v>3.441604192064035E-2</v>
      </c>
      <c r="Z153" s="9">
        <f t="shared" si="28"/>
        <v>4.5932063436970864E-2</v>
      </c>
      <c r="AA153" s="9">
        <f t="shared" si="28"/>
        <v>0.44633290282266846</v>
      </c>
      <c r="AB153" s="9">
        <f t="shared" si="28"/>
        <v>0.10978269249009104</v>
      </c>
      <c r="AC153" s="9">
        <f t="shared" si="28"/>
        <v>0.14478875389715107</v>
      </c>
      <c r="AD153" s="9">
        <f t="shared" si="28"/>
        <v>0.21874754543247804</v>
      </c>
    </row>
    <row r="154" spans="1:30" x14ac:dyDescent="0.25">
      <c r="A154" s="4">
        <v>39692</v>
      </c>
      <c r="B154" s="5">
        <f t="shared" si="25"/>
        <v>2008</v>
      </c>
      <c r="C154" s="2">
        <v>859.06500000000005</v>
      </c>
      <c r="D154" s="2">
        <v>1058.056</v>
      </c>
      <c r="E154" s="2">
        <v>9864.5290000000005</v>
      </c>
      <c r="F154" s="2">
        <v>2490.9499999999998</v>
      </c>
      <c r="G154" s="2">
        <v>2986.7820000000002</v>
      </c>
      <c r="H154" s="2">
        <v>17259.383000000002</v>
      </c>
      <c r="I154" s="2">
        <v>4481.4542624257538</v>
      </c>
      <c r="J154" s="2">
        <v>2128.6922890557544</v>
      </c>
      <c r="K154" s="2">
        <v>2352.7620030499993</v>
      </c>
      <c r="L154" s="2"/>
      <c r="M154" s="6">
        <v>1.7991999999999999</v>
      </c>
      <c r="N154" s="7">
        <f t="shared" si="23"/>
        <v>1545.6297480000001</v>
      </c>
      <c r="O154" s="7">
        <f t="shared" si="23"/>
        <v>1903.6543552000001</v>
      </c>
      <c r="P154" s="7">
        <f t="shared" si="23"/>
        <v>17748.260576799999</v>
      </c>
      <c r="Q154" s="7">
        <f t="shared" si="23"/>
        <v>4481.717239999999</v>
      </c>
      <c r="R154" s="7">
        <f t="shared" si="22"/>
        <v>5373.8181744000003</v>
      </c>
      <c r="S154" s="7">
        <f t="shared" si="26"/>
        <v>8063.0325089564158</v>
      </c>
      <c r="T154" s="7">
        <f t="shared" si="26"/>
        <v>3829.9431664691133</v>
      </c>
      <c r="U154" s="7">
        <f t="shared" si="26"/>
        <v>4233.0893958875586</v>
      </c>
      <c r="W154" s="7">
        <f t="shared" si="27"/>
        <v>39116.112603356414</v>
      </c>
      <c r="Y154" s="9">
        <f t="shared" si="28"/>
        <v>3.4899558122520054E-2</v>
      </c>
      <c r="Z154" s="9">
        <f t="shared" si="28"/>
        <v>4.6157419693021513E-2</v>
      </c>
      <c r="AA154" s="9">
        <f t="shared" si="28"/>
        <v>0.44791626497646586</v>
      </c>
      <c r="AB154" s="9">
        <f t="shared" si="28"/>
        <v>0.11004262968839765</v>
      </c>
      <c r="AC154" s="9">
        <f t="shared" si="28"/>
        <v>0.14338963628458953</v>
      </c>
      <c r="AD154" s="9">
        <f t="shared" si="28"/>
        <v>0.21759449123500541</v>
      </c>
    </row>
    <row r="155" spans="1:30" x14ac:dyDescent="0.25">
      <c r="A155" s="4">
        <v>39722</v>
      </c>
      <c r="B155" s="5">
        <f t="shared" si="25"/>
        <v>2008</v>
      </c>
      <c r="C155" s="2">
        <v>825.85199999999998</v>
      </c>
      <c r="D155" s="2">
        <v>941.49300000000005</v>
      </c>
      <c r="E155" s="2">
        <v>9933.5660000000007</v>
      </c>
      <c r="F155" s="2">
        <v>2362.1469999999999</v>
      </c>
      <c r="G155" s="2">
        <v>3121.2190000000001</v>
      </c>
      <c r="H155" s="2">
        <v>17184.276000000002</v>
      </c>
      <c r="I155" s="2">
        <v>3725.6604347849748</v>
      </c>
      <c r="J155" s="2">
        <v>1836.8564387449751</v>
      </c>
      <c r="K155" s="2">
        <v>1888.8039960399992</v>
      </c>
      <c r="L155" s="2"/>
      <c r="M155" s="6">
        <v>2.1724999999999999</v>
      </c>
      <c r="N155" s="7">
        <f t="shared" si="23"/>
        <v>1794.1634699999997</v>
      </c>
      <c r="O155" s="7">
        <f t="shared" si="23"/>
        <v>2045.3935425</v>
      </c>
      <c r="P155" s="7">
        <f t="shared" si="23"/>
        <v>21580.672135000001</v>
      </c>
      <c r="Q155" s="7">
        <f t="shared" si="23"/>
        <v>5131.7643574999993</v>
      </c>
      <c r="R155" s="7">
        <f t="shared" si="22"/>
        <v>6780.8482774999993</v>
      </c>
      <c r="S155" s="7">
        <f t="shared" si="26"/>
        <v>8093.9972945703576</v>
      </c>
      <c r="T155" s="7">
        <f t="shared" si="26"/>
        <v>3990.5706131734582</v>
      </c>
      <c r="U155" s="7">
        <f t="shared" si="26"/>
        <v>4103.4266813968979</v>
      </c>
      <c r="W155" s="7">
        <f t="shared" si="27"/>
        <v>45426.839077070355</v>
      </c>
      <c r="Y155" s="9">
        <f t="shared" si="28"/>
        <v>3.5213424229976011E-2</v>
      </c>
      <c r="Z155" s="9">
        <f t="shared" si="28"/>
        <v>4.5600712805381347E-2</v>
      </c>
      <c r="AA155" s="9">
        <f t="shared" si="28"/>
        <v>0.45036576020927449</v>
      </c>
      <c r="AB155" s="9">
        <f t="shared" si="28"/>
        <v>0.11111676381436185</v>
      </c>
      <c r="AC155" s="9">
        <f t="shared" si="28"/>
        <v>0.14563090397204251</v>
      </c>
      <c r="AD155" s="9">
        <f t="shared" si="28"/>
        <v>0.21207243496896383</v>
      </c>
    </row>
    <row r="156" spans="1:30" x14ac:dyDescent="0.25">
      <c r="A156" s="4">
        <v>39753</v>
      </c>
      <c r="B156" s="5">
        <f t="shared" si="25"/>
        <v>2008</v>
      </c>
      <c r="C156" s="2">
        <v>673.98199999999997</v>
      </c>
      <c r="D156" s="2">
        <v>882.70799999999997</v>
      </c>
      <c r="E156" s="2">
        <v>8139.87</v>
      </c>
      <c r="F156" s="2">
        <v>1965.115</v>
      </c>
      <c r="G156" s="2">
        <v>1456.8820000000001</v>
      </c>
      <c r="H156" s="2">
        <v>13118.556</v>
      </c>
      <c r="I156" s="2">
        <v>3263.5992941474624</v>
      </c>
      <c r="J156" s="2">
        <v>1649.5952899574618</v>
      </c>
      <c r="K156" s="2">
        <v>1614.0040041900006</v>
      </c>
      <c r="L156" s="2"/>
      <c r="M156" s="6">
        <v>2.2659000000000002</v>
      </c>
      <c r="N156" s="7">
        <f t="shared" si="23"/>
        <v>1527.1758138</v>
      </c>
      <c r="O156" s="7">
        <f t="shared" si="23"/>
        <v>2000.1280572000001</v>
      </c>
      <c r="P156" s="7">
        <f t="shared" si="23"/>
        <v>18444.131433000002</v>
      </c>
      <c r="Q156" s="7">
        <f t="shared" si="23"/>
        <v>4452.7540785000001</v>
      </c>
      <c r="R156" s="7">
        <f t="shared" si="22"/>
        <v>3301.1489238000004</v>
      </c>
      <c r="S156" s="7">
        <f t="shared" si="26"/>
        <v>7394.9896406087355</v>
      </c>
      <c r="T156" s="7">
        <f t="shared" si="26"/>
        <v>3737.817967514613</v>
      </c>
      <c r="U156" s="7">
        <f t="shared" si="26"/>
        <v>3657.171673094123</v>
      </c>
      <c r="W156" s="7">
        <f t="shared" si="27"/>
        <v>37120.327946908736</v>
      </c>
      <c r="Y156" s="9">
        <f t="shared" si="28"/>
        <v>3.5737979366445821E-2</v>
      </c>
      <c r="Z156" s="9">
        <f t="shared" si="28"/>
        <v>4.5938541186062845E-2</v>
      </c>
      <c r="AA156" s="9">
        <f t="shared" si="28"/>
        <v>0.4559778304020648</v>
      </c>
      <c r="AB156" s="9">
        <f t="shared" si="28"/>
        <v>0.11224966670416769</v>
      </c>
      <c r="AC156" s="9">
        <f t="shared" si="28"/>
        <v>0.13980596689765057</v>
      </c>
      <c r="AD156" s="9">
        <f t="shared" si="28"/>
        <v>0.21029001544360829</v>
      </c>
    </row>
    <row r="157" spans="1:30" x14ac:dyDescent="0.25">
      <c r="A157" s="4">
        <v>39783</v>
      </c>
      <c r="B157" s="5">
        <f t="shared" si="25"/>
        <v>2008</v>
      </c>
      <c r="C157" s="2">
        <v>530.71799999999996</v>
      </c>
      <c r="D157" s="2">
        <v>861.07299999999998</v>
      </c>
      <c r="E157" s="2">
        <v>6258.81</v>
      </c>
      <c r="F157" s="2">
        <v>2119.895</v>
      </c>
      <c r="G157" s="2">
        <v>1730.6759999999999</v>
      </c>
      <c r="H157" s="2">
        <v>11501.172</v>
      </c>
      <c r="I157" s="2">
        <v>4787.6789074043272</v>
      </c>
      <c r="J157" s="2">
        <v>2339.6470403743269</v>
      </c>
      <c r="K157" s="2">
        <v>2448.0318670300003</v>
      </c>
      <c r="L157" s="2"/>
      <c r="M157" s="6">
        <v>2.3940000000000001</v>
      </c>
      <c r="N157" s="7">
        <f t="shared" si="23"/>
        <v>1270.538892</v>
      </c>
      <c r="O157" s="7">
        <f t="shared" si="23"/>
        <v>2061.408762</v>
      </c>
      <c r="P157" s="7">
        <f t="shared" si="23"/>
        <v>14983.591140000002</v>
      </c>
      <c r="Q157" s="7">
        <f t="shared" si="23"/>
        <v>5075.0286299999998</v>
      </c>
      <c r="R157" s="7">
        <f t="shared" si="22"/>
        <v>4143.2383440000003</v>
      </c>
      <c r="S157" s="7">
        <f t="shared" si="26"/>
        <v>11461.70330432596</v>
      </c>
      <c r="T157" s="7">
        <f t="shared" si="26"/>
        <v>5601.1150146561386</v>
      </c>
      <c r="U157" s="7">
        <f t="shared" si="26"/>
        <v>5860.5882896698213</v>
      </c>
      <c r="W157" s="7">
        <f t="shared" si="27"/>
        <v>38995.509072325964</v>
      </c>
      <c r="Y157" s="9">
        <f t="shared" si="28"/>
        <v>3.5414387715953517E-2</v>
      </c>
      <c r="Z157" s="9">
        <f t="shared" si="28"/>
        <v>4.6399767758743778E-2</v>
      </c>
      <c r="AA157" s="9">
        <f t="shared" si="28"/>
        <v>0.4524495743801793</v>
      </c>
      <c r="AB157" s="9">
        <f t="shared" si="28"/>
        <v>0.11395027317632961</v>
      </c>
      <c r="AC157" s="9">
        <f t="shared" si="28"/>
        <v>0.13643174042591183</v>
      </c>
      <c r="AD157" s="9">
        <f t="shared" si="28"/>
        <v>0.21535425654288218</v>
      </c>
    </row>
    <row r="158" spans="1:30" x14ac:dyDescent="0.25">
      <c r="A158" s="4">
        <v>39814</v>
      </c>
      <c r="B158" s="5">
        <f t="shared" si="25"/>
        <v>2009</v>
      </c>
      <c r="C158" s="2">
        <v>453.30700000000002</v>
      </c>
      <c r="D158" s="2">
        <v>728.23299999999995</v>
      </c>
      <c r="E158" s="2">
        <v>6142.4620000000004</v>
      </c>
      <c r="F158" s="2">
        <v>1931.894</v>
      </c>
      <c r="G158" s="2">
        <v>1055.7460000000001</v>
      </c>
      <c r="H158" s="2">
        <v>10311.642</v>
      </c>
      <c r="I158" s="2">
        <v>3178.7295181219274</v>
      </c>
      <c r="J158" s="2">
        <v>1354.4483</v>
      </c>
      <c r="K158" s="2">
        <v>1824.2813000399337</v>
      </c>
      <c r="L158" s="2"/>
      <c r="M158" s="6">
        <v>2.3069999999999999</v>
      </c>
      <c r="N158" s="7">
        <f t="shared" si="23"/>
        <v>1045.7792489999999</v>
      </c>
      <c r="O158" s="7">
        <f t="shared" si="23"/>
        <v>1680.0335309999998</v>
      </c>
      <c r="P158" s="7">
        <f t="shared" si="23"/>
        <v>14170.659834</v>
      </c>
      <c r="Q158" s="7">
        <f t="shared" si="23"/>
        <v>4456.8794580000003</v>
      </c>
      <c r="R158" s="7">
        <f t="shared" si="22"/>
        <v>2435.6060219999999</v>
      </c>
      <c r="S158" s="7">
        <f t="shared" si="26"/>
        <v>7333.3289983072864</v>
      </c>
      <c r="T158" s="7">
        <f t="shared" si="26"/>
        <v>3124.7122281000002</v>
      </c>
      <c r="U158" s="7">
        <f t="shared" si="26"/>
        <v>4208.6169591921271</v>
      </c>
      <c r="W158" s="7">
        <f t="shared" si="27"/>
        <v>31122.287092307284</v>
      </c>
      <c r="Y158" s="9">
        <f t="shared" ref="Y158:AD173" si="29">AVERAGE(N147:N158)/AVERAGE($W147:$W158)</f>
        <v>3.5538104031062223E-2</v>
      </c>
      <c r="Z158" s="9">
        <f t="shared" si="29"/>
        <v>4.7092425236933445E-2</v>
      </c>
      <c r="AA158" s="9">
        <f t="shared" si="29"/>
        <v>0.4514427996847073</v>
      </c>
      <c r="AB158" s="9">
        <f t="shared" si="29"/>
        <v>0.11577616007630967</v>
      </c>
      <c r="AC158" s="9">
        <f t="shared" si="29"/>
        <v>0.13442753274140706</v>
      </c>
      <c r="AD158" s="9">
        <f t="shared" si="29"/>
        <v>0.21572297822958042</v>
      </c>
    </row>
    <row r="159" spans="1:30" x14ac:dyDescent="0.25">
      <c r="A159" s="4">
        <v>39845</v>
      </c>
      <c r="B159" s="5">
        <f t="shared" si="25"/>
        <v>2009</v>
      </c>
      <c r="C159" s="2">
        <v>355.512</v>
      </c>
      <c r="D159" s="2">
        <v>710.56100000000004</v>
      </c>
      <c r="E159" s="2">
        <v>4536.7049999999999</v>
      </c>
      <c r="F159" s="2">
        <v>1426.492</v>
      </c>
      <c r="G159" s="2">
        <v>796.4</v>
      </c>
      <c r="H159" s="2">
        <v>7825.67</v>
      </c>
      <c r="I159" s="2">
        <v>2912.5787000100004</v>
      </c>
      <c r="J159" s="2">
        <v>1262.8125</v>
      </c>
      <c r="K159" s="2">
        <v>1649.7660000099995</v>
      </c>
      <c r="L159" s="2"/>
      <c r="M159" s="6">
        <v>2.3123</v>
      </c>
      <c r="N159" s="7">
        <f t="shared" si="23"/>
        <v>822.0503976</v>
      </c>
      <c r="O159" s="7">
        <f t="shared" si="23"/>
        <v>1643.0302003000002</v>
      </c>
      <c r="P159" s="7">
        <f t="shared" si="23"/>
        <v>10490.222971499999</v>
      </c>
      <c r="Q159" s="7">
        <f t="shared" si="23"/>
        <v>3298.4774515999998</v>
      </c>
      <c r="R159" s="7">
        <f t="shared" si="22"/>
        <v>1841.5157199999999</v>
      </c>
      <c r="S159" s="7">
        <f t="shared" si="26"/>
        <v>6734.7557280331239</v>
      </c>
      <c r="T159" s="7">
        <f t="shared" si="26"/>
        <v>2920.0013437500002</v>
      </c>
      <c r="U159" s="7">
        <f t="shared" si="26"/>
        <v>3814.7539218231218</v>
      </c>
      <c r="W159" s="7">
        <f t="shared" si="27"/>
        <v>24830.052469033122</v>
      </c>
      <c r="Y159" s="9">
        <f t="shared" si="29"/>
        <v>3.602641618032415E-2</v>
      </c>
      <c r="Z159" s="9">
        <f t="shared" si="29"/>
        <v>4.8060513147943747E-2</v>
      </c>
      <c r="AA159" s="9">
        <f t="shared" si="29"/>
        <v>0.44879679235206277</v>
      </c>
      <c r="AB159" s="9">
        <f t="shared" si="29"/>
        <v>0.11743788390731935</v>
      </c>
      <c r="AC159" s="9">
        <f t="shared" si="29"/>
        <v>0.13063663685375523</v>
      </c>
      <c r="AD159" s="9">
        <f t="shared" si="29"/>
        <v>0.21904175755859503</v>
      </c>
    </row>
    <row r="160" spans="1:30" x14ac:dyDescent="0.25">
      <c r="A160" s="4">
        <v>39873</v>
      </c>
      <c r="B160" s="5">
        <f t="shared" si="25"/>
        <v>2009</v>
      </c>
      <c r="C160" s="2">
        <v>507.94299999999998</v>
      </c>
      <c r="D160" s="2">
        <v>1017.034</v>
      </c>
      <c r="E160" s="2">
        <v>5372.6369999999997</v>
      </c>
      <c r="F160" s="2">
        <v>1950.183</v>
      </c>
      <c r="G160" s="2">
        <v>1205.251</v>
      </c>
      <c r="H160" s="2">
        <v>10053.047</v>
      </c>
      <c r="I160" s="2">
        <v>3510.1428508959634</v>
      </c>
      <c r="J160" s="2">
        <v>1572.3648000000001</v>
      </c>
      <c r="K160" s="2">
        <v>1937.7780999531499</v>
      </c>
      <c r="L160" s="2"/>
      <c r="M160" s="6">
        <v>2.3134000000000001</v>
      </c>
      <c r="N160" s="7">
        <f t="shared" si="23"/>
        <v>1175.0753362</v>
      </c>
      <c r="O160" s="7">
        <f t="shared" si="23"/>
        <v>2352.8064555999999</v>
      </c>
      <c r="P160" s="7">
        <f t="shared" si="23"/>
        <v>12429.0584358</v>
      </c>
      <c r="Q160" s="7">
        <f t="shared" si="23"/>
        <v>4511.5533522000005</v>
      </c>
      <c r="R160" s="7">
        <f t="shared" si="22"/>
        <v>2788.2276634</v>
      </c>
      <c r="S160" s="7">
        <f t="shared" si="26"/>
        <v>8120.364471262722</v>
      </c>
      <c r="T160" s="7">
        <f t="shared" si="26"/>
        <v>3637.5087283200005</v>
      </c>
      <c r="U160" s="7">
        <f t="shared" si="26"/>
        <v>4482.8558564316172</v>
      </c>
      <c r="W160" s="7">
        <f t="shared" si="27"/>
        <v>31377.085714462723</v>
      </c>
      <c r="Y160" s="9">
        <f t="shared" si="29"/>
        <v>3.6188649775340871E-2</v>
      </c>
      <c r="Z160" s="9">
        <f t="shared" si="29"/>
        <v>5.0161935571155301E-2</v>
      </c>
      <c r="AA160" s="9">
        <f t="shared" si="29"/>
        <v>0.44626568955291213</v>
      </c>
      <c r="AB160" s="9">
        <f t="shared" si="29"/>
        <v>0.12073402597383079</v>
      </c>
      <c r="AC160" s="9">
        <f t="shared" si="29"/>
        <v>0.12534510748002017</v>
      </c>
      <c r="AD160" s="9">
        <f t="shared" si="29"/>
        <v>0.22130459164674079</v>
      </c>
    </row>
    <row r="161" spans="1:30" x14ac:dyDescent="0.25">
      <c r="A161" s="4">
        <v>39904</v>
      </c>
      <c r="B161" s="5">
        <f t="shared" si="25"/>
        <v>2009</v>
      </c>
      <c r="C161" s="2">
        <v>528.01599999999996</v>
      </c>
      <c r="D161" s="2">
        <v>738.74699999999996</v>
      </c>
      <c r="E161" s="2">
        <v>4680.8890000000001</v>
      </c>
      <c r="F161" s="2">
        <v>1848.3030000000001</v>
      </c>
      <c r="G161" s="2">
        <v>833.59400000000005</v>
      </c>
      <c r="H161" s="2">
        <v>8629.5490000000009</v>
      </c>
      <c r="I161" s="2">
        <v>3590.3663352234753</v>
      </c>
      <c r="J161" s="2">
        <v>1603.8317999999999</v>
      </c>
      <c r="K161" s="2">
        <v>1986.5347000141578</v>
      </c>
      <c r="L161" s="2"/>
      <c r="M161" s="6">
        <v>2.2054999999999998</v>
      </c>
      <c r="N161" s="7">
        <f t="shared" si="23"/>
        <v>1164.5392879999997</v>
      </c>
      <c r="O161" s="7">
        <f t="shared" si="23"/>
        <v>1629.3065084999998</v>
      </c>
      <c r="P161" s="7">
        <f t="shared" si="23"/>
        <v>10323.700689499999</v>
      </c>
      <c r="Q161" s="7">
        <f t="shared" si="23"/>
        <v>4076.4322665</v>
      </c>
      <c r="R161" s="7">
        <f t="shared" si="22"/>
        <v>1838.491567</v>
      </c>
      <c r="S161" s="7">
        <f t="shared" si="26"/>
        <v>7918.5529523353744</v>
      </c>
      <c r="T161" s="7">
        <f t="shared" si="26"/>
        <v>3537.2510348999995</v>
      </c>
      <c r="U161" s="7">
        <f t="shared" si="26"/>
        <v>4381.3022808812248</v>
      </c>
      <c r="W161" s="7">
        <f t="shared" si="27"/>
        <v>26951.023271835373</v>
      </c>
      <c r="Y161" s="9">
        <f t="shared" si="29"/>
        <v>3.6631426766896007E-2</v>
      </c>
      <c r="Z161" s="9">
        <f t="shared" si="29"/>
        <v>5.1089261372666013E-2</v>
      </c>
      <c r="AA161" s="9">
        <f t="shared" si="29"/>
        <v>0.44177258757762955</v>
      </c>
      <c r="AB161" s="9">
        <f t="shared" si="29"/>
        <v>0.12324608546927038</v>
      </c>
      <c r="AC161" s="9">
        <f t="shared" si="29"/>
        <v>0.12109821358056139</v>
      </c>
      <c r="AD161" s="9">
        <f t="shared" si="29"/>
        <v>0.2261624252329765</v>
      </c>
    </row>
    <row r="162" spans="1:30" x14ac:dyDescent="0.25">
      <c r="A162" s="4">
        <v>39934</v>
      </c>
      <c r="B162" s="5">
        <f t="shared" si="25"/>
        <v>2009</v>
      </c>
      <c r="C162" s="2">
        <v>541.03499999999997</v>
      </c>
      <c r="D162" s="2">
        <v>747.44</v>
      </c>
      <c r="E162" s="2">
        <v>5043.82</v>
      </c>
      <c r="F162" s="2">
        <v>1652.845</v>
      </c>
      <c r="G162" s="2">
        <v>1376.367</v>
      </c>
      <c r="H162" s="2">
        <v>9361.5049999999992</v>
      </c>
      <c r="I162" s="2">
        <v>3621.9489422814504</v>
      </c>
      <c r="J162" s="2">
        <v>1646.1278000000002</v>
      </c>
      <c r="K162" s="2">
        <v>1975.8213000117476</v>
      </c>
      <c r="L162" s="2"/>
      <c r="M162" s="6">
        <v>2.0605000000000002</v>
      </c>
      <c r="N162" s="7">
        <f t="shared" si="23"/>
        <v>1114.8026175</v>
      </c>
      <c r="O162" s="7">
        <f t="shared" si="23"/>
        <v>1540.1001200000003</v>
      </c>
      <c r="P162" s="7">
        <f t="shared" si="23"/>
        <v>10392.79111</v>
      </c>
      <c r="Q162" s="7">
        <f t="shared" si="23"/>
        <v>3405.6871225000004</v>
      </c>
      <c r="R162" s="7">
        <f t="shared" si="22"/>
        <v>2836.0042035000001</v>
      </c>
      <c r="S162" s="7">
        <f t="shared" si="26"/>
        <v>7463.0257955709294</v>
      </c>
      <c r="T162" s="7">
        <f t="shared" si="26"/>
        <v>3391.8463319000007</v>
      </c>
      <c r="U162" s="7">
        <f t="shared" si="26"/>
        <v>4071.1797886742061</v>
      </c>
      <c r="W162" s="7">
        <f t="shared" si="27"/>
        <v>26752.41096907093</v>
      </c>
      <c r="Y162" s="9">
        <f t="shared" si="29"/>
        <v>3.7219861129030481E-2</v>
      </c>
      <c r="Z162" s="9">
        <f t="shared" si="29"/>
        <v>5.2563835929527319E-2</v>
      </c>
      <c r="AA162" s="9">
        <f t="shared" si="29"/>
        <v>0.4376058065902303</v>
      </c>
      <c r="AB162" s="9">
        <f t="shared" si="29"/>
        <v>0.12481901729677908</v>
      </c>
      <c r="AC162" s="9">
        <f t="shared" si="29"/>
        <v>0.11663697594614691</v>
      </c>
      <c r="AD162" s="9">
        <f t="shared" si="29"/>
        <v>0.231154503108286</v>
      </c>
    </row>
    <row r="163" spans="1:30" x14ac:dyDescent="0.25">
      <c r="A163" s="4">
        <v>39965</v>
      </c>
      <c r="B163" s="5">
        <f t="shared" si="25"/>
        <v>2009</v>
      </c>
      <c r="C163" s="2">
        <v>607.71799999999996</v>
      </c>
      <c r="D163" s="2">
        <v>718.69200000000001</v>
      </c>
      <c r="E163" s="2">
        <v>5610.7629999999999</v>
      </c>
      <c r="F163" s="2">
        <v>1598.4680000000001</v>
      </c>
      <c r="G163" s="2">
        <v>1329.248</v>
      </c>
      <c r="H163" s="2">
        <v>9864.8880000000008</v>
      </c>
      <c r="I163" s="2">
        <v>4032.2276999905685</v>
      </c>
      <c r="J163" s="2">
        <v>1723.9524999999999</v>
      </c>
      <c r="K163" s="2">
        <v>2308.2753000000002</v>
      </c>
      <c r="L163" s="2"/>
      <c r="M163" s="6">
        <v>1.9572000000000001</v>
      </c>
      <c r="N163" s="7">
        <f t="shared" si="23"/>
        <v>1189.4256696</v>
      </c>
      <c r="O163" s="7">
        <f t="shared" si="23"/>
        <v>1406.6239824000002</v>
      </c>
      <c r="P163" s="7">
        <f t="shared" si="23"/>
        <v>10981.385343600001</v>
      </c>
      <c r="Q163" s="7">
        <f t="shared" si="23"/>
        <v>3128.5215696</v>
      </c>
      <c r="R163" s="7">
        <f t="shared" si="22"/>
        <v>2601.6041856000002</v>
      </c>
      <c r="S163" s="7">
        <f t="shared" si="26"/>
        <v>7891.8760544215411</v>
      </c>
      <c r="T163" s="7">
        <f t="shared" si="26"/>
        <v>3374.1198329999997</v>
      </c>
      <c r="U163" s="7">
        <f t="shared" si="26"/>
        <v>4517.7564171600006</v>
      </c>
      <c r="W163" s="7">
        <f t="shared" si="27"/>
        <v>27199.436805221543</v>
      </c>
      <c r="Y163" s="9">
        <f t="shared" si="29"/>
        <v>3.8014899899507147E-2</v>
      </c>
      <c r="Z163" s="9">
        <f t="shared" si="29"/>
        <v>5.3271336540691286E-2</v>
      </c>
      <c r="AA163" s="9">
        <f t="shared" si="29"/>
        <v>0.43473042050546273</v>
      </c>
      <c r="AB163" s="9">
        <f t="shared" si="29"/>
        <v>0.12576942972461663</v>
      </c>
      <c r="AC163" s="9">
        <f t="shared" si="29"/>
        <v>0.11155045343556468</v>
      </c>
      <c r="AD163" s="9">
        <f t="shared" si="29"/>
        <v>0.23666345989415763</v>
      </c>
    </row>
    <row r="164" spans="1:30" x14ac:dyDescent="0.25">
      <c r="A164" s="4">
        <v>39995</v>
      </c>
      <c r="B164" s="5">
        <f t="shared" si="25"/>
        <v>2009</v>
      </c>
      <c r="C164" s="2">
        <v>617.27700000000004</v>
      </c>
      <c r="D164" s="2">
        <v>829.524</v>
      </c>
      <c r="E164" s="2">
        <v>6400.2139999999999</v>
      </c>
      <c r="F164" s="2">
        <v>1748.99</v>
      </c>
      <c r="G164" s="2">
        <v>1635.3989999999999</v>
      </c>
      <c r="H164" s="2">
        <v>11231.404</v>
      </c>
      <c r="I164" s="2">
        <v>4161.8067889141848</v>
      </c>
      <c r="J164" s="2">
        <v>1760.6233999999999</v>
      </c>
      <c r="K164" s="2">
        <v>2401.1834000067597</v>
      </c>
      <c r="L164" s="2"/>
      <c r="M164" s="6">
        <v>1.9323999999999999</v>
      </c>
      <c r="N164" s="7">
        <f t="shared" si="23"/>
        <v>1192.8260748</v>
      </c>
      <c r="O164" s="7">
        <f t="shared" si="23"/>
        <v>1602.9721775999999</v>
      </c>
      <c r="P164" s="7">
        <f t="shared" si="23"/>
        <v>12367.773533599999</v>
      </c>
      <c r="Q164" s="7">
        <f t="shared" si="23"/>
        <v>3379.7482759999998</v>
      </c>
      <c r="R164" s="7">
        <f t="shared" si="22"/>
        <v>3160.2450275999995</v>
      </c>
      <c r="S164" s="7">
        <f t="shared" si="26"/>
        <v>8042.2754388977701</v>
      </c>
      <c r="T164" s="7">
        <f t="shared" si="26"/>
        <v>3402.2286581599997</v>
      </c>
      <c r="U164" s="7">
        <f t="shared" si="26"/>
        <v>4640.0468021730621</v>
      </c>
      <c r="W164" s="7">
        <f t="shared" si="27"/>
        <v>29745.840528497767</v>
      </c>
      <c r="Y164" s="9">
        <f t="shared" si="29"/>
        <v>3.8078642827629669E-2</v>
      </c>
      <c r="Z164" s="9">
        <f t="shared" si="29"/>
        <v>5.4547549771950518E-2</v>
      </c>
      <c r="AA164" s="9">
        <f t="shared" si="29"/>
        <v>0.43093446868388346</v>
      </c>
      <c r="AB164" s="9">
        <f t="shared" si="29"/>
        <v>0.12618086142876037</v>
      </c>
      <c r="AC164" s="9">
        <f t="shared" si="29"/>
        <v>0.10864996817824345</v>
      </c>
      <c r="AD164" s="9">
        <f t="shared" si="29"/>
        <v>0.24160850910953272</v>
      </c>
    </row>
    <row r="165" spans="1:30" x14ac:dyDescent="0.25">
      <c r="A165" s="4">
        <v>40026</v>
      </c>
      <c r="B165" s="5">
        <f t="shared" si="25"/>
        <v>2009</v>
      </c>
      <c r="C165" s="2">
        <v>679.93899999999996</v>
      </c>
      <c r="D165" s="2">
        <v>780.84699999999998</v>
      </c>
      <c r="E165" s="2">
        <v>6300.9440000000004</v>
      </c>
      <c r="F165" s="2">
        <v>1644.085</v>
      </c>
      <c r="G165" s="2">
        <v>1382.059</v>
      </c>
      <c r="H165" s="2">
        <v>10787.874</v>
      </c>
      <c r="I165" s="2">
        <v>3816.1754513688261</v>
      </c>
      <c r="J165" s="2">
        <v>1628.5061000000001</v>
      </c>
      <c r="K165" s="2">
        <v>2187.6694999670995</v>
      </c>
      <c r="L165" s="2"/>
      <c r="M165" s="6">
        <v>1.8448</v>
      </c>
      <c r="N165" s="7">
        <f t="shared" si="23"/>
        <v>1254.3514671999999</v>
      </c>
      <c r="O165" s="7">
        <f t="shared" si="23"/>
        <v>1440.5065456</v>
      </c>
      <c r="P165" s="7">
        <f t="shared" si="23"/>
        <v>11623.9814912</v>
      </c>
      <c r="Q165" s="7">
        <f t="shared" si="23"/>
        <v>3033.0080080000002</v>
      </c>
      <c r="R165" s="7">
        <f t="shared" si="22"/>
        <v>2549.6224431999999</v>
      </c>
      <c r="S165" s="7">
        <f t="shared" si="26"/>
        <v>7040.0804726852102</v>
      </c>
      <c r="T165" s="7">
        <f t="shared" si="26"/>
        <v>3004.26805328</v>
      </c>
      <c r="U165" s="7">
        <f t="shared" si="26"/>
        <v>4035.8126935393052</v>
      </c>
      <c r="W165" s="7">
        <f t="shared" si="27"/>
        <v>26941.550427885213</v>
      </c>
      <c r="Y165" s="9">
        <f t="shared" si="29"/>
        <v>3.9152491552879927E-2</v>
      </c>
      <c r="Z165" s="9">
        <f t="shared" si="29"/>
        <v>5.5257141062814458E-2</v>
      </c>
      <c r="AA165" s="9">
        <f t="shared" si="29"/>
        <v>0.42931916330167652</v>
      </c>
      <c r="AB165" s="9">
        <f t="shared" si="29"/>
        <v>0.1256075606594971</v>
      </c>
      <c r="AC165" s="9">
        <f t="shared" si="29"/>
        <v>0.10283346457924397</v>
      </c>
      <c r="AD165" s="9">
        <f t="shared" si="29"/>
        <v>0.247830178843888</v>
      </c>
    </row>
    <row r="166" spans="1:30" x14ac:dyDescent="0.25">
      <c r="A166" s="4">
        <v>40057</v>
      </c>
      <c r="B166" s="5">
        <f t="shared" si="25"/>
        <v>2009</v>
      </c>
      <c r="C166" s="2">
        <v>784.63400000000001</v>
      </c>
      <c r="D166" s="2">
        <v>863.03499999999997</v>
      </c>
      <c r="E166" s="2">
        <v>6996.5590000000002</v>
      </c>
      <c r="F166" s="2">
        <v>2030.7449999999999</v>
      </c>
      <c r="G166" s="2">
        <v>1879.4069999999999</v>
      </c>
      <c r="H166" s="2">
        <v>12554.38</v>
      </c>
      <c r="I166" s="2">
        <v>4319.2479123605062</v>
      </c>
      <c r="J166" s="2">
        <v>1945.2584000000002</v>
      </c>
      <c r="K166" s="2">
        <v>2373.9897001215936</v>
      </c>
      <c r="L166" s="2"/>
      <c r="M166" s="6">
        <v>1.8193999999999999</v>
      </c>
      <c r="N166" s="7">
        <f t="shared" si="23"/>
        <v>1427.5630996</v>
      </c>
      <c r="O166" s="7">
        <f t="shared" si="23"/>
        <v>1570.2058789999999</v>
      </c>
      <c r="P166" s="7">
        <f t="shared" si="23"/>
        <v>12729.539444599999</v>
      </c>
      <c r="Q166" s="7">
        <f t="shared" si="23"/>
        <v>3694.7374529999997</v>
      </c>
      <c r="R166" s="7">
        <f t="shared" si="22"/>
        <v>3419.3930957999996</v>
      </c>
      <c r="S166" s="7">
        <f t="shared" si="26"/>
        <v>7858.4396517487048</v>
      </c>
      <c r="T166" s="7">
        <f t="shared" si="26"/>
        <v>3539.2031329599999</v>
      </c>
      <c r="U166" s="7">
        <f t="shared" si="26"/>
        <v>4319.2368604012272</v>
      </c>
      <c r="W166" s="7">
        <f t="shared" si="27"/>
        <v>30699.8786237487</v>
      </c>
      <c r="Y166" s="9">
        <f t="shared" si="29"/>
        <v>3.9713125301033769E-2</v>
      </c>
      <c r="Z166" s="9">
        <f t="shared" si="29"/>
        <v>5.5606085197125239E-2</v>
      </c>
      <c r="AA166" s="9">
        <f t="shared" si="29"/>
        <v>0.42559272824158967</v>
      </c>
      <c r="AB166" s="9">
        <f t="shared" si="29"/>
        <v>0.12632386468740472</v>
      </c>
      <c r="AC166" s="9">
        <f t="shared" si="29"/>
        <v>9.994623341316107E-2</v>
      </c>
      <c r="AD166" s="9">
        <f t="shared" si="29"/>
        <v>0.25281796315968547</v>
      </c>
    </row>
    <row r="167" spans="1:30" x14ac:dyDescent="0.25">
      <c r="A167" s="4">
        <v>40087</v>
      </c>
      <c r="B167" s="5">
        <f t="shared" si="25"/>
        <v>2009</v>
      </c>
      <c r="C167" s="2">
        <v>825.00900000000001</v>
      </c>
      <c r="D167" s="2">
        <v>928.51400000000001</v>
      </c>
      <c r="E167" s="2">
        <v>7424.2219999999998</v>
      </c>
      <c r="F167" s="2">
        <v>1917.925</v>
      </c>
      <c r="G167" s="2">
        <v>1670.4849999999999</v>
      </c>
      <c r="H167" s="2">
        <v>12766.155000000001</v>
      </c>
      <c r="I167" s="2">
        <v>4591.1630836149443</v>
      </c>
      <c r="J167" s="2">
        <v>1952.7081000000001</v>
      </c>
      <c r="K167" s="2">
        <v>2638.4551999839396</v>
      </c>
      <c r="L167" s="2"/>
      <c r="M167" s="6">
        <v>1.738</v>
      </c>
      <c r="N167" s="7">
        <f t="shared" si="23"/>
        <v>1433.865642</v>
      </c>
      <c r="O167" s="7">
        <f t="shared" si="23"/>
        <v>1613.7573319999999</v>
      </c>
      <c r="P167" s="7">
        <f t="shared" si="23"/>
        <v>12903.297836</v>
      </c>
      <c r="Q167" s="7">
        <f t="shared" si="23"/>
        <v>3333.35365</v>
      </c>
      <c r="R167" s="7">
        <f t="shared" si="22"/>
        <v>2903.3029299999998</v>
      </c>
      <c r="S167" s="7">
        <f t="shared" si="26"/>
        <v>7979.4414393227735</v>
      </c>
      <c r="T167" s="7">
        <f t="shared" si="26"/>
        <v>3393.8066778000002</v>
      </c>
      <c r="U167" s="7">
        <f t="shared" si="26"/>
        <v>4585.6351375720869</v>
      </c>
      <c r="W167" s="7">
        <f t="shared" si="27"/>
        <v>30167.018829322773</v>
      </c>
      <c r="Y167" s="9">
        <f t="shared" si="29"/>
        <v>4.0392085459358899E-2</v>
      </c>
      <c r="Z167" s="9">
        <f t="shared" si="29"/>
        <v>5.6758060506581297E-2</v>
      </c>
      <c r="AA167" s="9">
        <f t="shared" si="29"/>
        <v>0.41956097593464031</v>
      </c>
      <c r="AB167" s="9">
        <f t="shared" si="29"/>
        <v>0.12668105699356633</v>
      </c>
      <c r="AC167" s="9">
        <f t="shared" si="29"/>
        <v>9.3446183538400271E-2</v>
      </c>
      <c r="AD167" s="9">
        <f t="shared" si="29"/>
        <v>0.26316163756745276</v>
      </c>
    </row>
    <row r="168" spans="1:30" x14ac:dyDescent="0.25">
      <c r="A168" s="4">
        <v>40118</v>
      </c>
      <c r="B168" s="5">
        <f t="shared" si="25"/>
        <v>2009</v>
      </c>
      <c r="C168" s="2">
        <v>844.65300000000002</v>
      </c>
      <c r="D168" s="2">
        <v>996.41800000000001</v>
      </c>
      <c r="E168" s="2">
        <v>6735.3410000000003</v>
      </c>
      <c r="F168" s="2">
        <v>1946.1780000000001</v>
      </c>
      <c r="G168" s="2">
        <v>1519.8720000000001</v>
      </c>
      <c r="H168" s="2">
        <v>12042.460999999999</v>
      </c>
      <c r="I168" s="2">
        <v>4162.7176999999992</v>
      </c>
      <c r="J168" s="2">
        <v>1745.3822</v>
      </c>
      <c r="K168" s="2">
        <v>2417.3356999999996</v>
      </c>
      <c r="L168" s="2"/>
      <c r="M168" s="6">
        <v>1.7258</v>
      </c>
      <c r="N168" s="7">
        <f t="shared" si="23"/>
        <v>1457.7021474000001</v>
      </c>
      <c r="O168" s="7">
        <f t="shared" si="23"/>
        <v>1719.6181844</v>
      </c>
      <c r="P168" s="7">
        <f t="shared" si="23"/>
        <v>11623.8514978</v>
      </c>
      <c r="Q168" s="7">
        <f t="shared" si="23"/>
        <v>3358.7139924000003</v>
      </c>
      <c r="R168" s="7">
        <f t="shared" si="22"/>
        <v>2622.9950976</v>
      </c>
      <c r="S168" s="7">
        <f t="shared" si="26"/>
        <v>7184.0182066599991</v>
      </c>
      <c r="T168" s="7">
        <f t="shared" si="26"/>
        <v>3012.1806007599998</v>
      </c>
      <c r="U168" s="7">
        <f t="shared" si="26"/>
        <v>4171.8379510599998</v>
      </c>
      <c r="W168" s="7">
        <f t="shared" si="27"/>
        <v>27966.899126259999</v>
      </c>
      <c r="Y168" s="9">
        <f t="shared" si="29"/>
        <v>4.1243264112700691E-2</v>
      </c>
      <c r="Z168" s="9">
        <f t="shared" si="29"/>
        <v>5.7435655620488586E-2</v>
      </c>
      <c r="AA168" s="9">
        <f t="shared" si="29"/>
        <v>0.41111344393374277</v>
      </c>
      <c r="AB168" s="9">
        <f t="shared" si="29"/>
        <v>0.12686681500656843</v>
      </c>
      <c r="AC168" s="9">
        <f t="shared" si="29"/>
        <v>9.3948521367654414E-2</v>
      </c>
      <c r="AD168" s="9">
        <f t="shared" si="29"/>
        <v>0.26939229995884512</v>
      </c>
    </row>
    <row r="169" spans="1:30" x14ac:dyDescent="0.25">
      <c r="A169" s="4">
        <v>40148</v>
      </c>
      <c r="B169" s="5">
        <f t="shared" si="25"/>
        <v>2009</v>
      </c>
      <c r="C169" s="2">
        <v>924.50599999999997</v>
      </c>
      <c r="D169" s="2">
        <v>1005.941</v>
      </c>
      <c r="E169" s="2">
        <v>6464.2529999999997</v>
      </c>
      <c r="F169" s="2">
        <v>2106.7849999999999</v>
      </c>
      <c r="G169" s="2">
        <v>1792.28</v>
      </c>
      <c r="H169" s="2">
        <v>12293.766</v>
      </c>
      <c r="I169" s="2">
        <v>5076.6096223367422</v>
      </c>
      <c r="J169" s="2">
        <v>1724.6402999999998</v>
      </c>
      <c r="K169" s="2">
        <v>3351.969399999999</v>
      </c>
      <c r="L169" s="2"/>
      <c r="M169" s="6">
        <v>1.7499</v>
      </c>
      <c r="N169" s="7">
        <f t="shared" si="23"/>
        <v>1617.7930494</v>
      </c>
      <c r="O169" s="7">
        <f t="shared" si="23"/>
        <v>1760.2961559</v>
      </c>
      <c r="P169" s="7">
        <f t="shared" si="23"/>
        <v>11311.796324699999</v>
      </c>
      <c r="Q169" s="7">
        <f t="shared" si="23"/>
        <v>3686.6630714999997</v>
      </c>
      <c r="R169" s="7">
        <f t="shared" si="22"/>
        <v>3136.3107719999998</v>
      </c>
      <c r="S169" s="7">
        <f t="shared" si="26"/>
        <v>8883.559178127065</v>
      </c>
      <c r="T169" s="7">
        <f t="shared" si="26"/>
        <v>3017.9480609699995</v>
      </c>
      <c r="U169" s="7">
        <f t="shared" si="26"/>
        <v>5865.6112530599985</v>
      </c>
      <c r="W169" s="7">
        <f t="shared" si="27"/>
        <v>30396.418551627066</v>
      </c>
      <c r="Y169" s="9">
        <f t="shared" si="29"/>
        <v>4.3282807677758793E-2</v>
      </c>
      <c r="Z169" s="9">
        <f t="shared" si="29"/>
        <v>5.7995823716852031E-2</v>
      </c>
      <c r="AA169" s="9">
        <f t="shared" si="29"/>
        <v>0.41071654393266394</v>
      </c>
      <c r="AB169" s="9">
        <f t="shared" si="29"/>
        <v>0.12600258017720023</v>
      </c>
      <c r="AC169" s="9">
        <f t="shared" si="29"/>
        <v>9.3370123027047003E-2</v>
      </c>
      <c r="AD169" s="9">
        <f t="shared" si="29"/>
        <v>0.26863212146847787</v>
      </c>
    </row>
    <row r="170" spans="1:30" x14ac:dyDescent="0.25">
      <c r="A170" s="4">
        <v>40179</v>
      </c>
      <c r="B170" s="5">
        <f t="shared" si="25"/>
        <v>2010</v>
      </c>
      <c r="C170" s="2">
        <v>737.79200000000003</v>
      </c>
      <c r="D170" s="2">
        <v>819.69100000000003</v>
      </c>
      <c r="E170" s="2">
        <v>6678.2330000000002</v>
      </c>
      <c r="F170" s="2">
        <v>1814.479</v>
      </c>
      <c r="G170" s="2">
        <v>1435.537</v>
      </c>
      <c r="H170" s="2">
        <v>11485.733</v>
      </c>
      <c r="I170" s="2">
        <v>4184.487824339999</v>
      </c>
      <c r="J170" s="2">
        <v>1750.7582408499998</v>
      </c>
      <c r="K170" s="2">
        <v>2433.7295834900001</v>
      </c>
      <c r="L170" s="2"/>
      <c r="M170" s="6">
        <v>1.7793999999999999</v>
      </c>
      <c r="N170" s="7">
        <f t="shared" si="23"/>
        <v>1312.8270848</v>
      </c>
      <c r="O170" s="7">
        <f t="shared" si="23"/>
        <v>1458.5581654</v>
      </c>
      <c r="P170" s="7">
        <f t="shared" si="23"/>
        <v>11883.247800199999</v>
      </c>
      <c r="Q170" s="7">
        <f t="shared" si="23"/>
        <v>3228.6839325999999</v>
      </c>
      <c r="R170" s="7">
        <f t="shared" si="22"/>
        <v>2554.3945377999999</v>
      </c>
      <c r="S170" s="7">
        <f t="shared" si="26"/>
        <v>7445.877634630594</v>
      </c>
      <c r="T170" s="7">
        <f t="shared" si="26"/>
        <v>3115.2992137684892</v>
      </c>
      <c r="U170" s="7">
        <f t="shared" si="26"/>
        <v>4330.5784208621062</v>
      </c>
      <c r="W170" s="7">
        <f t="shared" si="27"/>
        <v>27883.589155430593</v>
      </c>
      <c r="Y170" s="9">
        <f t="shared" si="29"/>
        <v>4.4477335080747568E-2</v>
      </c>
      <c r="Z170" s="9">
        <f t="shared" si="29"/>
        <v>5.7897134056496533E-2</v>
      </c>
      <c r="AA170" s="9">
        <f t="shared" si="29"/>
        <v>0.40790870072373925</v>
      </c>
      <c r="AB170" s="9">
        <f t="shared" si="29"/>
        <v>0.12359693548679415</v>
      </c>
      <c r="AC170" s="9">
        <f t="shared" si="29"/>
        <v>9.4605594713187274E-2</v>
      </c>
      <c r="AD170" s="9">
        <f t="shared" si="29"/>
        <v>0.27151429993903509</v>
      </c>
    </row>
    <row r="171" spans="1:30" x14ac:dyDescent="0.25">
      <c r="A171" s="4">
        <v>40210</v>
      </c>
      <c r="B171" s="5">
        <f t="shared" si="25"/>
        <v>2010</v>
      </c>
      <c r="C171" s="2">
        <v>683.24</v>
      </c>
      <c r="D171" s="2">
        <v>917.16</v>
      </c>
      <c r="E171" s="2">
        <v>6551.2439999999997</v>
      </c>
      <c r="F171" s="2">
        <v>1729.7940000000001</v>
      </c>
      <c r="G171" s="2">
        <v>1926.6289999999999</v>
      </c>
      <c r="H171" s="2">
        <v>11808.067999999999</v>
      </c>
      <c r="I171" s="2">
        <v>4077.7360770300002</v>
      </c>
      <c r="J171" s="2">
        <v>1819.1762918300001</v>
      </c>
      <c r="K171" s="2">
        <v>2258.5597852000001</v>
      </c>
      <c r="L171" s="2"/>
      <c r="M171" s="6">
        <v>1.8411999999999999</v>
      </c>
      <c r="N171" s="7">
        <f t="shared" si="23"/>
        <v>1257.9814879999999</v>
      </c>
      <c r="O171" s="7">
        <f t="shared" si="23"/>
        <v>1688.674992</v>
      </c>
      <c r="P171" s="7">
        <f t="shared" si="23"/>
        <v>12062.150452799999</v>
      </c>
      <c r="Q171" s="7">
        <f t="shared" si="23"/>
        <v>3184.8967127999999</v>
      </c>
      <c r="R171" s="7">
        <f t="shared" si="22"/>
        <v>3547.3093147999998</v>
      </c>
      <c r="S171" s="7">
        <f t="shared" si="26"/>
        <v>7507.9276650276361</v>
      </c>
      <c r="T171" s="7">
        <f t="shared" si="26"/>
        <v>3349.4673885173961</v>
      </c>
      <c r="U171" s="7">
        <f t="shared" si="26"/>
        <v>4158.46027651024</v>
      </c>
      <c r="W171" s="7">
        <f t="shared" si="27"/>
        <v>29248.940625427636</v>
      </c>
      <c r="Y171" s="9">
        <f t="shared" si="29"/>
        <v>4.5170557960228931E-2</v>
      </c>
      <c r="Z171" s="9">
        <f t="shared" si="29"/>
        <v>5.7288452181507472E-2</v>
      </c>
      <c r="AA171" s="9">
        <f t="shared" si="29"/>
        <v>0.40724100494471482</v>
      </c>
      <c r="AB171" s="9">
        <f t="shared" si="29"/>
        <v>0.12168646840827509</v>
      </c>
      <c r="AC171" s="9">
        <f t="shared" si="29"/>
        <v>9.833461248569135E-2</v>
      </c>
      <c r="AD171" s="9">
        <f t="shared" si="29"/>
        <v>0.27027890401958238</v>
      </c>
    </row>
    <row r="172" spans="1:30" x14ac:dyDescent="0.25">
      <c r="A172" s="4">
        <v>40238</v>
      </c>
      <c r="B172" s="5">
        <f t="shared" si="25"/>
        <v>2010</v>
      </c>
      <c r="C172" s="2">
        <v>864.89200000000005</v>
      </c>
      <c r="D172" s="2">
        <v>1220.6120000000001</v>
      </c>
      <c r="E172" s="2">
        <v>8563.7790000000005</v>
      </c>
      <c r="F172" s="2">
        <v>2198.1120000000001</v>
      </c>
      <c r="G172" s="2">
        <v>2207.92</v>
      </c>
      <c r="H172" s="2">
        <v>15055.315000000001</v>
      </c>
      <c r="I172" s="2">
        <v>5426.1883752799995</v>
      </c>
      <c r="J172" s="2">
        <v>2482.8644555800001</v>
      </c>
      <c r="K172" s="2">
        <v>2943.3239196999994</v>
      </c>
      <c r="L172" s="2"/>
      <c r="M172" s="6">
        <v>1.7854000000000001</v>
      </c>
      <c r="N172" s="7">
        <f t="shared" si="23"/>
        <v>1544.1781768000001</v>
      </c>
      <c r="O172" s="7">
        <f t="shared" si="23"/>
        <v>2179.2806648000001</v>
      </c>
      <c r="P172" s="7">
        <f t="shared" si="23"/>
        <v>15289.771026600001</v>
      </c>
      <c r="Q172" s="7">
        <f t="shared" si="23"/>
        <v>3924.5091648000002</v>
      </c>
      <c r="R172" s="7">
        <f t="shared" si="22"/>
        <v>3942.0203680000004</v>
      </c>
      <c r="S172" s="7">
        <f t="shared" si="26"/>
        <v>9687.9167252249117</v>
      </c>
      <c r="T172" s="7">
        <f t="shared" si="26"/>
        <v>4432.9061989925322</v>
      </c>
      <c r="U172" s="7">
        <f t="shared" si="26"/>
        <v>5255.0105262323796</v>
      </c>
      <c r="W172" s="7">
        <f t="shared" si="27"/>
        <v>36567.676126224913</v>
      </c>
      <c r="Y172" s="9">
        <f t="shared" si="29"/>
        <v>4.5554675023991784E-2</v>
      </c>
      <c r="Z172" s="9">
        <f t="shared" si="29"/>
        <v>5.5945060181602141E-2</v>
      </c>
      <c r="AA172" s="9">
        <f t="shared" si="29"/>
        <v>0.4093718102620465</v>
      </c>
      <c r="AB172" s="9">
        <f t="shared" si="29"/>
        <v>0.11820972976623551</v>
      </c>
      <c r="AC172" s="9">
        <f t="shared" si="29"/>
        <v>0.10017010476622247</v>
      </c>
      <c r="AD172" s="9">
        <f t="shared" si="29"/>
        <v>0.27074861999990163</v>
      </c>
    </row>
    <row r="173" spans="1:30" x14ac:dyDescent="0.25">
      <c r="A173" s="4">
        <v>40269</v>
      </c>
      <c r="B173" s="5">
        <f t="shared" si="25"/>
        <v>2010</v>
      </c>
      <c r="C173" s="2">
        <v>818.22900000000004</v>
      </c>
      <c r="D173" s="2">
        <v>931.09900000000005</v>
      </c>
      <c r="E173" s="2">
        <v>7654.6989999999996</v>
      </c>
      <c r="F173" s="2">
        <v>1976.242</v>
      </c>
      <c r="G173" s="2">
        <v>2498.6880000000001</v>
      </c>
      <c r="H173" s="2">
        <v>13878.956</v>
      </c>
      <c r="I173" s="2">
        <v>4609.8592850100013</v>
      </c>
      <c r="J173" s="2">
        <v>2118.6065208700002</v>
      </c>
      <c r="K173" s="2">
        <v>2491.2527641400011</v>
      </c>
      <c r="L173" s="2"/>
      <c r="M173" s="6">
        <v>1.7562</v>
      </c>
      <c r="N173" s="7">
        <f t="shared" si="23"/>
        <v>1436.9737698000001</v>
      </c>
      <c r="O173" s="7">
        <f t="shared" si="23"/>
        <v>1635.1960638</v>
      </c>
      <c r="P173" s="7">
        <f t="shared" si="23"/>
        <v>13443.1823838</v>
      </c>
      <c r="Q173" s="7">
        <f t="shared" si="23"/>
        <v>3470.6762003999997</v>
      </c>
      <c r="R173" s="7">
        <f t="shared" si="22"/>
        <v>4388.1958655999997</v>
      </c>
      <c r="S173" s="7">
        <f t="shared" si="26"/>
        <v>8095.8348763345639</v>
      </c>
      <c r="T173" s="7">
        <f t="shared" si="26"/>
        <v>3720.6967719518943</v>
      </c>
      <c r="U173" s="7">
        <f t="shared" si="26"/>
        <v>4375.1381043826696</v>
      </c>
      <c r="W173" s="7">
        <f t="shared" si="27"/>
        <v>32470.059159734563</v>
      </c>
      <c r="Y173" s="9">
        <f t="shared" si="29"/>
        <v>4.5613703818712381E-2</v>
      </c>
      <c r="Z173" s="9">
        <f t="shared" si="29"/>
        <v>5.5094387564219811E-2</v>
      </c>
      <c r="AA173" s="9">
        <f t="shared" si="29"/>
        <v>0.41178767550471734</v>
      </c>
      <c r="AB173" s="9">
        <f t="shared" si="29"/>
        <v>0.11467596726702527</v>
      </c>
      <c r="AC173" s="9">
        <f t="shared" si="29"/>
        <v>0.10577864164943994</v>
      </c>
      <c r="AD173" s="9">
        <f t="shared" si="29"/>
        <v>0.26704962419588552</v>
      </c>
    </row>
    <row r="174" spans="1:30" x14ac:dyDescent="0.25">
      <c r="A174" s="4">
        <v>40299</v>
      </c>
      <c r="B174" s="5">
        <f t="shared" si="25"/>
        <v>2010</v>
      </c>
      <c r="C174" s="2">
        <v>912.36599999999999</v>
      </c>
      <c r="D174" s="2">
        <v>1021.817</v>
      </c>
      <c r="E174" s="2">
        <v>7959.9979999999996</v>
      </c>
      <c r="F174" s="2">
        <v>2352.3409999999999</v>
      </c>
      <c r="G174" s="2">
        <v>2005.636</v>
      </c>
      <c r="H174" s="2">
        <v>14252.157999999999</v>
      </c>
      <c r="I174" s="2">
        <v>4880.2158712</v>
      </c>
      <c r="J174" s="2">
        <v>2307.67558345</v>
      </c>
      <c r="K174" s="2">
        <v>2572.5402877500001</v>
      </c>
      <c r="L174" s="2"/>
      <c r="M174" s="6">
        <v>1.8128</v>
      </c>
      <c r="N174" s="7">
        <f t="shared" si="23"/>
        <v>1653.9370847999999</v>
      </c>
      <c r="O174" s="7">
        <f t="shared" si="23"/>
        <v>1852.3498576</v>
      </c>
      <c r="P174" s="7">
        <f t="shared" si="23"/>
        <v>14429.884374399999</v>
      </c>
      <c r="Q174" s="7">
        <f t="shared" si="23"/>
        <v>4264.3237647999995</v>
      </c>
      <c r="R174" s="7">
        <f t="shared" si="22"/>
        <v>3635.8169407999999</v>
      </c>
      <c r="S174" s="7">
        <f t="shared" si="26"/>
        <v>8846.8553313113607</v>
      </c>
      <c r="T174" s="7">
        <f t="shared" si="26"/>
        <v>4183.35429767816</v>
      </c>
      <c r="U174" s="7">
        <f t="shared" si="26"/>
        <v>4663.5010336331998</v>
      </c>
      <c r="W174" s="7">
        <f t="shared" si="27"/>
        <v>34683.16735371136</v>
      </c>
      <c r="Y174" s="9">
        <f t="shared" ref="Y174:AD189" si="30">AVERAGE(N163:N174)/AVERAGE($W163:$W174)</f>
        <v>4.6101060092212487E-2</v>
      </c>
      <c r="Z174" s="9">
        <f t="shared" si="30"/>
        <v>5.4751803654836673E-2</v>
      </c>
      <c r="AA174" s="9">
        <f t="shared" si="30"/>
        <v>0.41390681862233197</v>
      </c>
      <c r="AB174" s="9">
        <f t="shared" si="30"/>
        <v>0.11453631166110267</v>
      </c>
      <c r="AC174" s="9">
        <f t="shared" si="30"/>
        <v>0.10567123760715803</v>
      </c>
      <c r="AD174" s="9">
        <f t="shared" si="30"/>
        <v>0.26503276836235812</v>
      </c>
    </row>
    <row r="175" spans="1:30" x14ac:dyDescent="0.25">
      <c r="A175" s="4">
        <v>40330</v>
      </c>
      <c r="B175" s="5">
        <f t="shared" si="25"/>
        <v>2010</v>
      </c>
      <c r="C175" s="2">
        <v>969.81899999999996</v>
      </c>
      <c r="D175" s="2">
        <v>1042.356</v>
      </c>
      <c r="E175" s="2">
        <v>8175.0810000000001</v>
      </c>
      <c r="F175" s="2">
        <v>2443.6149999999998</v>
      </c>
      <c r="G175" s="2">
        <v>2196.3609999999999</v>
      </c>
      <c r="H175" s="2">
        <v>14827.231</v>
      </c>
      <c r="I175" s="2">
        <v>5117.771004610001</v>
      </c>
      <c r="J175" s="2">
        <v>2410.5116860099997</v>
      </c>
      <c r="K175" s="2">
        <v>2707.2593186000013</v>
      </c>
      <c r="L175" s="2"/>
      <c r="M175" s="6">
        <v>1.8061</v>
      </c>
      <c r="N175" s="7">
        <f t="shared" si="23"/>
        <v>1751.5900959000001</v>
      </c>
      <c r="O175" s="7">
        <f t="shared" si="23"/>
        <v>1882.5991716000001</v>
      </c>
      <c r="P175" s="7">
        <f t="shared" si="23"/>
        <v>14765.013794100001</v>
      </c>
      <c r="Q175" s="7">
        <f t="shared" si="23"/>
        <v>4413.4130514999997</v>
      </c>
      <c r="R175" s="7">
        <f t="shared" si="22"/>
        <v>3966.8476020999997</v>
      </c>
      <c r="S175" s="7">
        <f t="shared" si="26"/>
        <v>9243.2062114261225</v>
      </c>
      <c r="T175" s="7">
        <f t="shared" si="26"/>
        <v>4353.6251561026602</v>
      </c>
      <c r="U175" s="7">
        <f t="shared" si="26"/>
        <v>4889.5810553234624</v>
      </c>
      <c r="W175" s="7">
        <f t="shared" si="27"/>
        <v>36022.66992662612</v>
      </c>
      <c r="Y175" s="9">
        <f t="shared" si="30"/>
        <v>4.6517923420231422E-2</v>
      </c>
      <c r="Z175" s="9">
        <f t="shared" si="30"/>
        <v>5.4732724099299461E-2</v>
      </c>
      <c r="AA175" s="9">
        <f t="shared" si="30"/>
        <v>0.41425991497636921</v>
      </c>
      <c r="AB175" s="9">
        <f t="shared" si="30"/>
        <v>0.11527213658797759</v>
      </c>
      <c r="AC175" s="9">
        <f t="shared" si="30"/>
        <v>0.10683241989932317</v>
      </c>
      <c r="AD175" s="9">
        <f t="shared" si="30"/>
        <v>0.26238488101679908</v>
      </c>
    </row>
    <row r="176" spans="1:30" x14ac:dyDescent="0.25">
      <c r="A176" s="4">
        <v>40360</v>
      </c>
      <c r="B176" s="5">
        <f t="shared" si="25"/>
        <v>2010</v>
      </c>
      <c r="C176" s="2">
        <v>909.18</v>
      </c>
      <c r="D176" s="2">
        <v>1066.5350000000001</v>
      </c>
      <c r="E176" s="2">
        <v>9278.3420000000006</v>
      </c>
      <c r="F176" s="2">
        <v>2726.8249999999998</v>
      </c>
      <c r="G176" s="2">
        <v>2348.402</v>
      </c>
      <c r="H176" s="2">
        <v>16329.284</v>
      </c>
      <c r="I176" s="2">
        <v>5371.0997135599991</v>
      </c>
      <c r="J176" s="2">
        <v>2293.6420894399998</v>
      </c>
      <c r="K176" s="2">
        <v>3077.4576241199993</v>
      </c>
      <c r="L176" s="2"/>
      <c r="M176" s="6">
        <v>1.7692000000000001</v>
      </c>
      <c r="N176" s="7">
        <f t="shared" si="23"/>
        <v>1608.521256</v>
      </c>
      <c r="O176" s="7">
        <f t="shared" si="23"/>
        <v>1886.9137220000002</v>
      </c>
      <c r="P176" s="7">
        <f t="shared" si="23"/>
        <v>16415.242666400001</v>
      </c>
      <c r="Q176" s="7">
        <f t="shared" si="23"/>
        <v>4824.2987899999998</v>
      </c>
      <c r="R176" s="7">
        <f t="shared" si="22"/>
        <v>4154.7928184000002</v>
      </c>
      <c r="S176" s="7">
        <f t="shared" si="26"/>
        <v>9502.5496132303506</v>
      </c>
      <c r="T176" s="7">
        <f t="shared" si="26"/>
        <v>4057.9115846372479</v>
      </c>
      <c r="U176" s="7">
        <f t="shared" si="26"/>
        <v>5444.6380285931027</v>
      </c>
      <c r="W176" s="7">
        <f t="shared" si="27"/>
        <v>38392.318866030357</v>
      </c>
      <c r="Y176" s="9">
        <f t="shared" si="30"/>
        <v>4.6553260452110619E-2</v>
      </c>
      <c r="Z176" s="9">
        <f t="shared" si="30"/>
        <v>5.4236437196546146E-2</v>
      </c>
      <c r="AA176" s="9">
        <f t="shared" si="30"/>
        <v>0.41548049887915295</v>
      </c>
      <c r="AB176" s="9">
        <f t="shared" si="30"/>
        <v>0.11644624591783334</v>
      </c>
      <c r="AC176" s="9">
        <f t="shared" si="30"/>
        <v>0.10701809405965129</v>
      </c>
      <c r="AD176" s="9">
        <f t="shared" si="30"/>
        <v>0.26026546349470564</v>
      </c>
    </row>
    <row r="177" spans="1:30" x14ac:dyDescent="0.25">
      <c r="A177" s="4">
        <v>40391</v>
      </c>
      <c r="B177" s="5">
        <f t="shared" si="25"/>
        <v>2010</v>
      </c>
      <c r="C177" s="2">
        <v>1071.0820000000001</v>
      </c>
      <c r="D177" s="2">
        <v>1165.624</v>
      </c>
      <c r="E177" s="2">
        <v>9259.6350000000002</v>
      </c>
      <c r="F177" s="2">
        <v>3148.6950000000002</v>
      </c>
      <c r="G177" s="2">
        <v>2199.875</v>
      </c>
      <c r="H177" s="2">
        <v>16844.911</v>
      </c>
      <c r="I177" s="2">
        <v>5165.5615566600009</v>
      </c>
      <c r="J177" s="2">
        <v>2518.4917184599999</v>
      </c>
      <c r="K177" s="2">
        <v>2647.0698382</v>
      </c>
      <c r="L177" s="2"/>
      <c r="M177" s="6">
        <v>1.7591999999999999</v>
      </c>
      <c r="N177" s="7">
        <f t="shared" si="23"/>
        <v>1884.2474544000002</v>
      </c>
      <c r="O177" s="7">
        <f t="shared" si="23"/>
        <v>2050.5657407999997</v>
      </c>
      <c r="P177" s="7">
        <f t="shared" si="23"/>
        <v>16289.549891999999</v>
      </c>
      <c r="Q177" s="7">
        <f t="shared" si="23"/>
        <v>5539.184244</v>
      </c>
      <c r="R177" s="7">
        <f t="shared" si="22"/>
        <v>3870.0200999999997</v>
      </c>
      <c r="S177" s="7">
        <f t="shared" si="26"/>
        <v>9087.2558904762736</v>
      </c>
      <c r="T177" s="7">
        <f t="shared" si="26"/>
        <v>4430.5306311148315</v>
      </c>
      <c r="U177" s="7">
        <f t="shared" si="26"/>
        <v>4656.7252593614394</v>
      </c>
      <c r="W177" s="7">
        <f t="shared" si="27"/>
        <v>38720.823321676275</v>
      </c>
      <c r="Y177" s="9">
        <f t="shared" si="30"/>
        <v>4.6760606315176867E-2</v>
      </c>
      <c r="Z177" s="9">
        <f t="shared" si="30"/>
        <v>5.4163178870649559E-2</v>
      </c>
      <c r="AA177" s="9">
        <f t="shared" si="30"/>
        <v>0.41489942443858424</v>
      </c>
      <c r="AB177" s="9">
        <f t="shared" si="30"/>
        <v>0.11933146459149845</v>
      </c>
      <c r="AC177" s="9">
        <f t="shared" si="30"/>
        <v>0.10717017789179123</v>
      </c>
      <c r="AD177" s="9">
        <f t="shared" si="30"/>
        <v>0.25767514789229939</v>
      </c>
    </row>
    <row r="178" spans="1:30" x14ac:dyDescent="0.25">
      <c r="A178" s="4">
        <v>40422</v>
      </c>
      <c r="B178" s="5">
        <f t="shared" si="25"/>
        <v>2010</v>
      </c>
      <c r="C178" s="2">
        <v>1156.414</v>
      </c>
      <c r="D178" s="2">
        <v>1235.51</v>
      </c>
      <c r="E178" s="2">
        <v>9600.2000000000007</v>
      </c>
      <c r="F178" s="2">
        <v>3147.8490000000002</v>
      </c>
      <c r="G178" s="2">
        <v>2615.3000000000002</v>
      </c>
      <c r="H178" s="2">
        <v>17755.274000000001</v>
      </c>
      <c r="I178" s="2">
        <v>5604.1713865700003</v>
      </c>
      <c r="J178" s="2">
        <v>2638.3980077300002</v>
      </c>
      <c r="K178" s="2">
        <v>2965.7733788399992</v>
      </c>
      <c r="L178" s="2"/>
      <c r="M178" s="6">
        <v>1.7182999999999999</v>
      </c>
      <c r="N178" s="7">
        <f t="shared" si="23"/>
        <v>1987.0661762</v>
      </c>
      <c r="O178" s="7">
        <f t="shared" si="23"/>
        <v>2122.9768329999997</v>
      </c>
      <c r="P178" s="7">
        <f t="shared" si="23"/>
        <v>16496.023659999999</v>
      </c>
      <c r="Q178" s="7">
        <f t="shared" si="23"/>
        <v>5408.9489366999996</v>
      </c>
      <c r="R178" s="7">
        <f t="shared" si="22"/>
        <v>4493.8699900000001</v>
      </c>
      <c r="S178" s="7">
        <f t="shared" si="26"/>
        <v>9629.6476935432311</v>
      </c>
      <c r="T178" s="7">
        <f t="shared" si="26"/>
        <v>4533.5592966824588</v>
      </c>
      <c r="U178" s="7">
        <f t="shared" si="26"/>
        <v>5096.0883968607704</v>
      </c>
      <c r="W178" s="7">
        <f t="shared" si="27"/>
        <v>40138.533289443229</v>
      </c>
      <c r="Y178" s="9">
        <f t="shared" si="30"/>
        <v>4.7054021143855276E-2</v>
      </c>
      <c r="Z178" s="9">
        <f t="shared" si="30"/>
        <v>5.4266351789721778E-2</v>
      </c>
      <c r="AA178" s="9">
        <f t="shared" si="30"/>
        <v>0.41452787307144101</v>
      </c>
      <c r="AB178" s="9">
        <f t="shared" si="30"/>
        <v>0.12079146993535024</v>
      </c>
      <c r="AC178" s="9">
        <f t="shared" si="30"/>
        <v>0.10732647573449784</v>
      </c>
      <c r="AD178" s="9">
        <f t="shared" si="30"/>
        <v>0.25603380832513373</v>
      </c>
    </row>
    <row r="179" spans="1:30" x14ac:dyDescent="0.25">
      <c r="A179" s="4">
        <v>40452</v>
      </c>
      <c r="B179" s="5">
        <f t="shared" si="25"/>
        <v>2010</v>
      </c>
      <c r="C179" s="2">
        <v>1102.18</v>
      </c>
      <c r="D179" s="2">
        <v>1257.002</v>
      </c>
      <c r="E179" s="2">
        <v>9348.2620000000006</v>
      </c>
      <c r="F179" s="2">
        <v>2623.4479999999999</v>
      </c>
      <c r="G179" s="2">
        <v>2223.0990000000002</v>
      </c>
      <c r="H179" s="2">
        <v>16553.991000000002</v>
      </c>
      <c r="I179" s="2">
        <v>5690.47409238</v>
      </c>
      <c r="J179" s="2">
        <v>2521.2611807200001</v>
      </c>
      <c r="K179" s="2">
        <v>3169.2129116599999</v>
      </c>
      <c r="L179" s="2"/>
      <c r="M179" s="6">
        <v>1.6831</v>
      </c>
      <c r="N179" s="7">
        <f t="shared" si="23"/>
        <v>1855.0791580000002</v>
      </c>
      <c r="O179" s="7">
        <f t="shared" si="23"/>
        <v>2115.6600662000001</v>
      </c>
      <c r="P179" s="7">
        <f t="shared" si="23"/>
        <v>15734.059772200002</v>
      </c>
      <c r="Q179" s="7">
        <f t="shared" si="23"/>
        <v>4415.5253287999994</v>
      </c>
      <c r="R179" s="7">
        <f t="shared" si="22"/>
        <v>3741.6979269000003</v>
      </c>
      <c r="S179" s="7">
        <f t="shared" si="26"/>
        <v>9577.6369448847781</v>
      </c>
      <c r="T179" s="7">
        <f t="shared" si="26"/>
        <v>4243.5346932698321</v>
      </c>
      <c r="U179" s="7">
        <f t="shared" si="26"/>
        <v>5334.102251614946</v>
      </c>
      <c r="W179" s="7">
        <f t="shared" si="27"/>
        <v>37439.65919698478</v>
      </c>
      <c r="Y179" s="9">
        <f t="shared" si="30"/>
        <v>4.7246752578280968E-2</v>
      </c>
      <c r="Z179" s="9">
        <f t="shared" si="30"/>
        <v>5.4527964445856884E-2</v>
      </c>
      <c r="AA179" s="9">
        <f t="shared" si="30"/>
        <v>0.4140791382426639</v>
      </c>
      <c r="AB179" s="9">
        <f t="shared" si="30"/>
        <v>0.12128838009918613</v>
      </c>
      <c r="AC179" s="9">
        <f t="shared" si="30"/>
        <v>0.10746759258482259</v>
      </c>
      <c r="AD179" s="9">
        <f t="shared" si="30"/>
        <v>0.25539017204918951</v>
      </c>
    </row>
    <row r="180" spans="1:30" x14ac:dyDescent="0.25">
      <c r="A180" s="4">
        <v>40483</v>
      </c>
      <c r="B180" s="5">
        <f t="shared" si="25"/>
        <v>2010</v>
      </c>
      <c r="C180" s="2">
        <v>1238.2460000000001</v>
      </c>
      <c r="D180" s="2">
        <v>1320.883</v>
      </c>
      <c r="E180" s="2">
        <v>9517.1659999999993</v>
      </c>
      <c r="F180" s="2">
        <v>2844.2930000000001</v>
      </c>
      <c r="G180" s="2">
        <v>2475.2579999999998</v>
      </c>
      <c r="H180" s="2">
        <v>17395.845000000001</v>
      </c>
      <c r="I180" s="2">
        <v>5447.2873878600003</v>
      </c>
      <c r="J180" s="2">
        <v>2492.3120467500003</v>
      </c>
      <c r="K180" s="2">
        <v>2954.975341110001</v>
      </c>
      <c r="L180" s="2"/>
      <c r="M180" s="6">
        <v>1.7128999999999999</v>
      </c>
      <c r="N180" s="7">
        <f t="shared" si="23"/>
        <v>2120.9915734000001</v>
      </c>
      <c r="O180" s="7">
        <f t="shared" si="23"/>
        <v>2262.5404906999997</v>
      </c>
      <c r="P180" s="7">
        <f t="shared" si="23"/>
        <v>16301.953641399998</v>
      </c>
      <c r="Q180" s="7">
        <f t="shared" si="23"/>
        <v>4871.9894796999997</v>
      </c>
      <c r="R180" s="7">
        <f t="shared" si="22"/>
        <v>4239.8694281999997</v>
      </c>
      <c r="S180" s="7">
        <f t="shared" si="26"/>
        <v>9330.6585666653937</v>
      </c>
      <c r="T180" s="7">
        <f t="shared" si="26"/>
        <v>4269.0813048780756</v>
      </c>
      <c r="U180" s="7">
        <f t="shared" si="26"/>
        <v>5061.5772617873199</v>
      </c>
      <c r="W180" s="7">
        <f t="shared" si="27"/>
        <v>39128.003180065389</v>
      </c>
      <c r="Y180" s="9">
        <f t="shared" si="30"/>
        <v>4.7569635819652685E-2</v>
      </c>
      <c r="Z180" s="9">
        <f t="shared" si="30"/>
        <v>5.4372012775556547E-2</v>
      </c>
      <c r="AA180" s="9">
        <f t="shared" si="30"/>
        <v>0.41421336500100336</v>
      </c>
      <c r="AB180" s="9">
        <f t="shared" si="30"/>
        <v>0.12166730753076369</v>
      </c>
      <c r="AC180" s="9">
        <f t="shared" si="30"/>
        <v>0.10845886643320564</v>
      </c>
      <c r="AD180" s="9">
        <f t="shared" si="30"/>
        <v>0.25371881243981809</v>
      </c>
    </row>
    <row r="181" spans="1:30" x14ac:dyDescent="0.25">
      <c r="A181" s="4">
        <v>40513</v>
      </c>
      <c r="B181" s="5">
        <f t="shared" si="25"/>
        <v>2010</v>
      </c>
      <c r="C181" s="2">
        <v>1291.25</v>
      </c>
      <c r="D181" s="2">
        <v>1313.279</v>
      </c>
      <c r="E181" s="2">
        <v>8249.5740000000005</v>
      </c>
      <c r="F181" s="2">
        <v>2844.2350000000001</v>
      </c>
      <c r="G181" s="2">
        <v>1875.633</v>
      </c>
      <c r="H181" s="2">
        <v>15573.972</v>
      </c>
      <c r="I181" s="2">
        <v>6859.1525090200012</v>
      </c>
      <c r="J181" s="2">
        <v>2641.1469808900001</v>
      </c>
      <c r="K181" s="2">
        <v>4218.005528130001</v>
      </c>
      <c r="L181" s="2"/>
      <c r="M181" s="6">
        <v>1.6930000000000001</v>
      </c>
      <c r="N181" s="7">
        <f t="shared" si="23"/>
        <v>2186.0862500000003</v>
      </c>
      <c r="O181" s="7">
        <f t="shared" si="23"/>
        <v>2223.381347</v>
      </c>
      <c r="P181" s="7">
        <f t="shared" si="23"/>
        <v>13966.528782000001</v>
      </c>
      <c r="Q181" s="7">
        <f t="shared" si="23"/>
        <v>4815.289855</v>
      </c>
      <c r="R181" s="7">
        <f t="shared" si="22"/>
        <v>3175.4466690000004</v>
      </c>
      <c r="S181" s="7">
        <f t="shared" si="26"/>
        <v>11612.545197770862</v>
      </c>
      <c r="T181" s="7">
        <f t="shared" si="26"/>
        <v>4471.46183864677</v>
      </c>
      <c r="U181" s="7">
        <f t="shared" si="26"/>
        <v>7141.0833591240917</v>
      </c>
      <c r="W181" s="7">
        <f t="shared" si="27"/>
        <v>37979.278100770869</v>
      </c>
      <c r="Y181" s="9">
        <f t="shared" si="30"/>
        <v>4.8053870892338632E-2</v>
      </c>
      <c r="Z181" s="9">
        <f t="shared" si="30"/>
        <v>5.4490493881743228E-2</v>
      </c>
      <c r="AA181" s="9">
        <f t="shared" si="30"/>
        <v>0.41307919661615788</v>
      </c>
      <c r="AB181" s="9">
        <f t="shared" si="30"/>
        <v>0.12214795327443574</v>
      </c>
      <c r="AC181" s="9">
        <f t="shared" si="30"/>
        <v>0.10663162442293553</v>
      </c>
      <c r="AD181" s="9">
        <f t="shared" si="30"/>
        <v>0.25559686091238909</v>
      </c>
    </row>
    <row r="182" spans="1:30" x14ac:dyDescent="0.25">
      <c r="A182" s="4">
        <v>40544</v>
      </c>
      <c r="B182" s="5">
        <f t="shared" si="25"/>
        <v>2011</v>
      </c>
      <c r="C182" s="2">
        <v>1073.922</v>
      </c>
      <c r="D182" s="2">
        <v>1169.52</v>
      </c>
      <c r="E182" s="2">
        <v>8585.9120000000003</v>
      </c>
      <c r="F182" s="2">
        <v>2386.2269999999999</v>
      </c>
      <c r="G182" s="2">
        <v>1600.5350000000001</v>
      </c>
      <c r="H182" s="2">
        <v>14816.117</v>
      </c>
      <c r="I182" s="2">
        <v>5676.0010679800007</v>
      </c>
      <c r="J182" s="2">
        <v>2249.8622089199998</v>
      </c>
      <c r="K182" s="2">
        <v>3426.1388590600009</v>
      </c>
      <c r="L182" s="2"/>
      <c r="M182" s="6">
        <v>1.6745000000000001</v>
      </c>
      <c r="N182" s="7">
        <f t="shared" si="23"/>
        <v>1798.2823890000002</v>
      </c>
      <c r="O182" s="7">
        <f t="shared" si="23"/>
        <v>1958.3612400000002</v>
      </c>
      <c r="P182" s="7">
        <f t="shared" si="23"/>
        <v>14377.109644000002</v>
      </c>
      <c r="Q182" s="7">
        <f t="shared" si="23"/>
        <v>3995.7371115000001</v>
      </c>
      <c r="R182" s="7">
        <f t="shared" si="22"/>
        <v>2680.0958575000004</v>
      </c>
      <c r="S182" s="7">
        <f t="shared" si="26"/>
        <v>9504.4637883325122</v>
      </c>
      <c r="T182" s="7">
        <f t="shared" si="26"/>
        <v>3767.39426883654</v>
      </c>
      <c r="U182" s="7">
        <f t="shared" si="26"/>
        <v>5737.0695194959717</v>
      </c>
      <c r="W182" s="7">
        <f t="shared" si="27"/>
        <v>34314.05003033251</v>
      </c>
      <c r="Y182" s="9">
        <f t="shared" si="30"/>
        <v>4.8459397592510223E-2</v>
      </c>
      <c r="Z182" s="9">
        <f t="shared" si="30"/>
        <v>5.4833868524908722E-2</v>
      </c>
      <c r="AA182" s="9">
        <f t="shared" si="30"/>
        <v>0.41270588971003608</v>
      </c>
      <c r="AB182" s="9">
        <f t="shared" si="30"/>
        <v>0.12210563142569233</v>
      </c>
      <c r="AC182" s="9">
        <f t="shared" si="30"/>
        <v>0.10534460418971718</v>
      </c>
      <c r="AD182" s="9">
        <f t="shared" si="30"/>
        <v>0.25655060855713546</v>
      </c>
    </row>
    <row r="183" spans="1:30" x14ac:dyDescent="0.25">
      <c r="A183" s="4">
        <v>40575</v>
      </c>
      <c r="B183" s="5">
        <f t="shared" si="25"/>
        <v>2011</v>
      </c>
      <c r="C183" s="2">
        <v>1099.837</v>
      </c>
      <c r="D183" s="2">
        <v>1203.172</v>
      </c>
      <c r="E183" s="2">
        <v>8599.0609999999997</v>
      </c>
      <c r="F183" s="2">
        <v>2430.4659999999999</v>
      </c>
      <c r="G183" s="2">
        <v>2205.61</v>
      </c>
      <c r="H183" s="2">
        <v>15538.146000000001</v>
      </c>
      <c r="I183" s="2">
        <v>5185.28169127</v>
      </c>
      <c r="J183" s="2">
        <v>2507.3661782999998</v>
      </c>
      <c r="K183" s="2">
        <v>2677.9155129700002</v>
      </c>
      <c r="L183" s="2"/>
      <c r="M183" s="6">
        <v>1.6676</v>
      </c>
      <c r="N183" s="7">
        <f t="shared" si="23"/>
        <v>1834.0881812</v>
      </c>
      <c r="O183" s="7">
        <f t="shared" si="23"/>
        <v>2006.4096271999999</v>
      </c>
      <c r="P183" s="7">
        <f t="shared" si="23"/>
        <v>14339.794123599999</v>
      </c>
      <c r="Q183" s="7">
        <f t="shared" si="23"/>
        <v>4053.0451015999997</v>
      </c>
      <c r="R183" s="7">
        <f t="shared" si="23"/>
        <v>3678.0752360000001</v>
      </c>
      <c r="S183" s="7">
        <f t="shared" si="26"/>
        <v>8646.9757483618523</v>
      </c>
      <c r="T183" s="7">
        <f t="shared" si="26"/>
        <v>4181.28383893308</v>
      </c>
      <c r="U183" s="7">
        <f t="shared" si="26"/>
        <v>4465.6919094287723</v>
      </c>
      <c r="W183" s="7">
        <f t="shared" si="27"/>
        <v>34558.388017961857</v>
      </c>
      <c r="Y183" s="9">
        <f t="shared" si="30"/>
        <v>4.9183292876124995E-2</v>
      </c>
      <c r="Z183" s="9">
        <f t="shared" si="30"/>
        <v>5.4894259559477715E-2</v>
      </c>
      <c r="AA183" s="9">
        <f t="shared" si="30"/>
        <v>0.4129020763386877</v>
      </c>
      <c r="AB183" s="9">
        <f t="shared" si="30"/>
        <v>0.12260478597041176</v>
      </c>
      <c r="AC183" s="9">
        <f t="shared" si="30"/>
        <v>0.10437153089246839</v>
      </c>
      <c r="AD183" s="9">
        <f t="shared" si="30"/>
        <v>0.2560440543628294</v>
      </c>
    </row>
    <row r="184" spans="1:30" x14ac:dyDescent="0.25">
      <c r="A184" s="4">
        <v>40603</v>
      </c>
      <c r="B184" s="5">
        <f t="shared" si="25"/>
        <v>2011</v>
      </c>
      <c r="C184" s="2">
        <v>1146.5840000000001</v>
      </c>
      <c r="D184" s="2">
        <v>1425.8689999999999</v>
      </c>
      <c r="E184" s="2">
        <v>9551.4650000000001</v>
      </c>
      <c r="F184" s="2">
        <v>2829.0120000000002</v>
      </c>
      <c r="G184" s="2">
        <v>2781.4609999999998</v>
      </c>
      <c r="H184" s="2">
        <v>17734.39</v>
      </c>
      <c r="I184" s="2">
        <v>6013.7450561599999</v>
      </c>
      <c r="J184" s="2">
        <v>2623.3515405600001</v>
      </c>
      <c r="K184" s="2">
        <v>3390.3935155999998</v>
      </c>
      <c r="L184" s="2"/>
      <c r="M184" s="6">
        <v>1.6587000000000001</v>
      </c>
      <c r="N184" s="7">
        <f t="shared" si="23"/>
        <v>1901.8388808000002</v>
      </c>
      <c r="O184" s="7">
        <f t="shared" si="23"/>
        <v>2365.0889103</v>
      </c>
      <c r="P184" s="7">
        <f t="shared" ref="P184:R247" si="31">E184*$M184</f>
        <v>15843.014995500002</v>
      </c>
      <c r="Q184" s="7">
        <f t="shared" si="31"/>
        <v>4692.4822044000002</v>
      </c>
      <c r="R184" s="7">
        <f t="shared" si="31"/>
        <v>4613.6093607000003</v>
      </c>
      <c r="S184" s="7">
        <f t="shared" si="26"/>
        <v>9974.9989246525929</v>
      </c>
      <c r="T184" s="7">
        <f t="shared" si="26"/>
        <v>4351.353200326872</v>
      </c>
      <c r="U184" s="7">
        <f t="shared" si="26"/>
        <v>5623.64572432572</v>
      </c>
      <c r="W184" s="7">
        <f t="shared" si="27"/>
        <v>39391.033276352595</v>
      </c>
      <c r="Y184" s="9">
        <f t="shared" si="30"/>
        <v>4.9676929952431496E-2</v>
      </c>
      <c r="Z184" s="9">
        <f t="shared" si="30"/>
        <v>5.4963798151394239E-2</v>
      </c>
      <c r="AA184" s="9">
        <f t="shared" si="30"/>
        <v>0.41152014138922111</v>
      </c>
      <c r="AB184" s="9">
        <f t="shared" si="30"/>
        <v>0.12355645517743834</v>
      </c>
      <c r="AC184" s="9">
        <f t="shared" si="30"/>
        <v>0.10522188871045575</v>
      </c>
      <c r="AD184" s="9">
        <f t="shared" si="30"/>
        <v>0.25506078661905923</v>
      </c>
    </row>
    <row r="185" spans="1:30" x14ac:dyDescent="0.25">
      <c r="A185" s="4">
        <v>40634</v>
      </c>
      <c r="B185" s="5">
        <f t="shared" si="25"/>
        <v>2011</v>
      </c>
      <c r="C185" s="2">
        <v>1328.5540000000001</v>
      </c>
      <c r="D185" s="2">
        <v>1254.9110000000001</v>
      </c>
      <c r="E185" s="2">
        <v>9396.3739999999998</v>
      </c>
      <c r="F185" s="2">
        <v>2759.6309999999999</v>
      </c>
      <c r="G185" s="2">
        <v>3572.3290000000002</v>
      </c>
      <c r="H185" s="2">
        <v>18311.798999999999</v>
      </c>
      <c r="I185" s="2">
        <v>6106.7731463999999</v>
      </c>
      <c r="J185" s="2">
        <v>2640.5584338400004</v>
      </c>
      <c r="K185" s="2">
        <v>3466.2147125600004</v>
      </c>
      <c r="L185" s="2"/>
      <c r="M185" s="6">
        <v>1.5859999999999999</v>
      </c>
      <c r="N185" s="7">
        <f t="shared" ref="N185:O248" si="32">C185*$M185</f>
        <v>2107.086644</v>
      </c>
      <c r="O185" s="7">
        <f t="shared" si="32"/>
        <v>1990.2888459999999</v>
      </c>
      <c r="P185" s="7">
        <f t="shared" si="31"/>
        <v>14902.649163999999</v>
      </c>
      <c r="Q185" s="7">
        <f t="shared" si="31"/>
        <v>4376.7747659999995</v>
      </c>
      <c r="R185" s="7">
        <f t="shared" si="31"/>
        <v>5665.7137939999993</v>
      </c>
      <c r="S185" s="7">
        <f t="shared" si="26"/>
        <v>9685.3422101903998</v>
      </c>
      <c r="T185" s="7">
        <f t="shared" si="26"/>
        <v>4187.9256760702401</v>
      </c>
      <c r="U185" s="7">
        <f t="shared" si="26"/>
        <v>5497.4165341201606</v>
      </c>
      <c r="W185" s="7">
        <f t="shared" si="27"/>
        <v>38727.855424190398</v>
      </c>
      <c r="Y185" s="9">
        <f t="shared" si="30"/>
        <v>5.0476147172060802E-2</v>
      </c>
      <c r="Z185" s="9">
        <f t="shared" si="30"/>
        <v>5.4988582658711045E-2</v>
      </c>
      <c r="AA185" s="9">
        <f t="shared" si="30"/>
        <v>0.40903793249423831</v>
      </c>
      <c r="AB185" s="9">
        <f t="shared" si="30"/>
        <v>0.12385213635590435</v>
      </c>
      <c r="AC185" s="9">
        <f t="shared" si="30"/>
        <v>0.10659912252188448</v>
      </c>
      <c r="AD185" s="9">
        <f t="shared" si="30"/>
        <v>0.25504607879720087</v>
      </c>
    </row>
    <row r="186" spans="1:30" x14ac:dyDescent="0.25">
      <c r="A186" s="4">
        <v>40664</v>
      </c>
      <c r="B186" s="5">
        <f t="shared" si="25"/>
        <v>2011</v>
      </c>
      <c r="C186" s="2">
        <v>1200</v>
      </c>
      <c r="D186" s="2">
        <v>1330.1869999999999</v>
      </c>
      <c r="E186" s="2">
        <v>10597.067999999999</v>
      </c>
      <c r="F186" s="2">
        <v>3128.087</v>
      </c>
      <c r="G186" s="2">
        <v>3428.9180000000001</v>
      </c>
      <c r="H186" s="2">
        <v>19684.259999999998</v>
      </c>
      <c r="I186" s="2">
        <v>6625.1295970699994</v>
      </c>
      <c r="J186" s="2">
        <v>3079.1478391600003</v>
      </c>
      <c r="K186" s="2">
        <v>3545.9817579099999</v>
      </c>
      <c r="L186" s="2"/>
      <c r="M186" s="6">
        <v>1.6131</v>
      </c>
      <c r="N186" s="7">
        <f t="shared" si="32"/>
        <v>1935.72</v>
      </c>
      <c r="O186" s="7">
        <f t="shared" si="32"/>
        <v>2145.7246496999996</v>
      </c>
      <c r="P186" s="7">
        <f t="shared" si="31"/>
        <v>17094.130390799997</v>
      </c>
      <c r="Q186" s="7">
        <f t="shared" si="31"/>
        <v>5045.9171397</v>
      </c>
      <c r="R186" s="7">
        <f t="shared" si="31"/>
        <v>5531.1876258000002</v>
      </c>
      <c r="S186" s="7">
        <f t="shared" si="26"/>
        <v>10686.996553033616</v>
      </c>
      <c r="T186" s="7">
        <f t="shared" si="26"/>
        <v>4966.9733793489968</v>
      </c>
      <c r="U186" s="7">
        <f t="shared" si="26"/>
        <v>5720.0231736846208</v>
      </c>
      <c r="W186" s="7">
        <f t="shared" si="27"/>
        <v>42439.676359033612</v>
      </c>
      <c r="Y186" s="9">
        <f t="shared" si="30"/>
        <v>5.0236157613699962E-2</v>
      </c>
      <c r="Z186" s="9">
        <f t="shared" si="30"/>
        <v>5.4697398453211615E-2</v>
      </c>
      <c r="AA186" s="9">
        <f t="shared" si="30"/>
        <v>0.40792594158078943</v>
      </c>
      <c r="AB186" s="9">
        <f t="shared" si="30"/>
        <v>0.12346052139763108</v>
      </c>
      <c r="AC186" s="9">
        <f t="shared" si="30"/>
        <v>0.10893598043802752</v>
      </c>
      <c r="AD186" s="9">
        <f t="shared" si="30"/>
        <v>0.25474400051664026</v>
      </c>
    </row>
    <row r="187" spans="1:30" x14ac:dyDescent="0.25">
      <c r="A187" s="4">
        <v>40695</v>
      </c>
      <c r="B187" s="5">
        <f t="shared" si="25"/>
        <v>2011</v>
      </c>
      <c r="C187" s="2">
        <v>1260.3499999999999</v>
      </c>
      <c r="D187" s="2">
        <v>1311.1690000000001</v>
      </c>
      <c r="E187" s="2">
        <v>10415.134</v>
      </c>
      <c r="F187" s="2">
        <v>2990.72</v>
      </c>
      <c r="G187" s="2">
        <v>3281.846</v>
      </c>
      <c r="H187" s="2">
        <v>19259.219000000001</v>
      </c>
      <c r="I187" s="2">
        <v>6565.0171125199995</v>
      </c>
      <c r="J187" s="2">
        <v>2884.2755651100001</v>
      </c>
      <c r="K187" s="2">
        <v>3680.7415474099994</v>
      </c>
      <c r="L187" s="2"/>
      <c r="M187" s="6">
        <v>1.5866</v>
      </c>
      <c r="N187" s="7">
        <f t="shared" si="32"/>
        <v>1999.6713099999999</v>
      </c>
      <c r="O187" s="7">
        <f t="shared" si="32"/>
        <v>2080.3007354000001</v>
      </c>
      <c r="P187" s="7">
        <f t="shared" si="31"/>
        <v>16524.651604400002</v>
      </c>
      <c r="Q187" s="7">
        <f t="shared" si="31"/>
        <v>4745.076352</v>
      </c>
      <c r="R187" s="7">
        <f t="shared" si="31"/>
        <v>5206.9768635999999</v>
      </c>
      <c r="S187" s="7">
        <f t="shared" si="26"/>
        <v>10416.056150724231</v>
      </c>
      <c r="T187" s="7">
        <f t="shared" si="26"/>
        <v>4576.1916116035263</v>
      </c>
      <c r="U187" s="7">
        <f t="shared" si="26"/>
        <v>5839.8645391207046</v>
      </c>
      <c r="W187" s="7">
        <f t="shared" si="27"/>
        <v>40972.733016124228</v>
      </c>
      <c r="Y187" s="9">
        <f t="shared" si="30"/>
        <v>5.0234879092595247E-2</v>
      </c>
      <c r="Z187" s="9">
        <f t="shared" si="30"/>
        <v>5.4539342119127157E-2</v>
      </c>
      <c r="AA187" s="9">
        <f t="shared" si="30"/>
        <v>0.4073642366582591</v>
      </c>
      <c r="AB187" s="9">
        <f t="shared" si="30"/>
        <v>0.12285586400412465</v>
      </c>
      <c r="AC187" s="9">
        <f t="shared" si="30"/>
        <v>0.11045239263814476</v>
      </c>
      <c r="AD187" s="9">
        <f t="shared" si="30"/>
        <v>0.2545532854877488</v>
      </c>
    </row>
    <row r="188" spans="1:30" x14ac:dyDescent="0.25">
      <c r="A188" s="4">
        <v>40725</v>
      </c>
      <c r="B188" s="5">
        <f t="shared" si="25"/>
        <v>2011</v>
      </c>
      <c r="C188" s="2">
        <v>1293.93</v>
      </c>
      <c r="D188" s="2">
        <v>1359.722</v>
      </c>
      <c r="E188" s="2">
        <v>10831.467000000001</v>
      </c>
      <c r="F188" s="2">
        <v>2852.2550000000001</v>
      </c>
      <c r="G188" s="2">
        <v>2776.25</v>
      </c>
      <c r="H188" s="2">
        <v>19113.625</v>
      </c>
      <c r="I188" s="2">
        <v>6769.1599214599992</v>
      </c>
      <c r="J188" s="2">
        <v>2872.2236707000002</v>
      </c>
      <c r="K188" s="2">
        <v>3896.9362507600008</v>
      </c>
      <c r="L188" s="2"/>
      <c r="M188" s="6">
        <v>1.5634999999999999</v>
      </c>
      <c r="N188" s="7">
        <f t="shared" si="32"/>
        <v>2023.059555</v>
      </c>
      <c r="O188" s="7">
        <f t="shared" si="32"/>
        <v>2125.9253469999999</v>
      </c>
      <c r="P188" s="7">
        <f t="shared" si="31"/>
        <v>16934.998654499999</v>
      </c>
      <c r="Q188" s="7">
        <f t="shared" si="31"/>
        <v>4459.5006924999998</v>
      </c>
      <c r="R188" s="7">
        <f t="shared" si="31"/>
        <v>4340.6668749999999</v>
      </c>
      <c r="S188" s="7">
        <f t="shared" si="26"/>
        <v>10583.581537202708</v>
      </c>
      <c r="T188" s="7">
        <f t="shared" si="26"/>
        <v>4490.7217091394496</v>
      </c>
      <c r="U188" s="7">
        <f t="shared" si="26"/>
        <v>6092.8598280632605</v>
      </c>
      <c r="W188" s="7">
        <f t="shared" si="27"/>
        <v>40467.73266120271</v>
      </c>
      <c r="Y188" s="9">
        <f t="shared" si="30"/>
        <v>5.0903186215483676E-2</v>
      </c>
      <c r="Z188" s="9">
        <f t="shared" si="30"/>
        <v>5.4810343513625244E-2</v>
      </c>
      <c r="AA188" s="9">
        <f t="shared" si="30"/>
        <v>0.40666273124003788</v>
      </c>
      <c r="AB188" s="9">
        <f t="shared" si="30"/>
        <v>0.1215209414684631</v>
      </c>
      <c r="AC188" s="9">
        <f t="shared" si="30"/>
        <v>0.11035899948865946</v>
      </c>
      <c r="AD188" s="9">
        <f t="shared" si="30"/>
        <v>0.25574379807373065</v>
      </c>
    </row>
    <row r="189" spans="1:30" x14ac:dyDescent="0.25">
      <c r="A189" s="4">
        <v>40756</v>
      </c>
      <c r="B189" s="5">
        <f t="shared" si="25"/>
        <v>2011</v>
      </c>
      <c r="C189" s="2">
        <v>1460.4059999999999</v>
      </c>
      <c r="D189" s="2">
        <v>1595.5340000000001</v>
      </c>
      <c r="E189" s="2">
        <v>12148.855</v>
      </c>
      <c r="F189" s="2">
        <v>3480.1219999999998</v>
      </c>
      <c r="G189" s="2">
        <v>3595.4079999999999</v>
      </c>
      <c r="H189" s="2">
        <v>22280.325000000001</v>
      </c>
      <c r="I189" s="2">
        <v>6753.4609326600003</v>
      </c>
      <c r="J189" s="2">
        <v>3065.9785133900004</v>
      </c>
      <c r="K189" s="2">
        <v>3687.4824192699998</v>
      </c>
      <c r="L189" s="2"/>
      <c r="M189" s="6">
        <v>1.5966</v>
      </c>
      <c r="N189" s="7">
        <f t="shared" si="32"/>
        <v>2331.6842195999998</v>
      </c>
      <c r="O189" s="7">
        <f t="shared" si="32"/>
        <v>2547.4295844000003</v>
      </c>
      <c r="P189" s="7">
        <f t="shared" si="31"/>
        <v>19396.861893000001</v>
      </c>
      <c r="Q189" s="7">
        <f t="shared" si="31"/>
        <v>5556.3627852</v>
      </c>
      <c r="R189" s="7">
        <f t="shared" si="31"/>
        <v>5740.4284127999999</v>
      </c>
      <c r="S189" s="7">
        <f t="shared" si="26"/>
        <v>10782.575725084957</v>
      </c>
      <c r="T189" s="7">
        <f t="shared" si="26"/>
        <v>4895.1412944784752</v>
      </c>
      <c r="U189" s="7">
        <f t="shared" si="26"/>
        <v>5887.4344306064813</v>
      </c>
      <c r="W189" s="7">
        <f t="shared" si="27"/>
        <v>46355.342620084957</v>
      </c>
      <c r="Y189" s="9">
        <f t="shared" si="30"/>
        <v>5.1027818291264238E-2</v>
      </c>
      <c r="Z189" s="9">
        <f t="shared" si="30"/>
        <v>5.4976504092098297E-2</v>
      </c>
      <c r="AA189" s="9">
        <f t="shared" si="30"/>
        <v>0.40666832026894689</v>
      </c>
      <c r="AB189" s="9">
        <f t="shared" si="30"/>
        <v>0.11959139765235149</v>
      </c>
      <c r="AC189" s="9">
        <f t="shared" si="30"/>
        <v>0.11253709578694703</v>
      </c>
      <c r="AD189" s="9">
        <f t="shared" si="30"/>
        <v>0.25519886390839203</v>
      </c>
    </row>
    <row r="190" spans="1:30" x14ac:dyDescent="0.25">
      <c r="A190" s="4">
        <v>40787</v>
      </c>
      <c r="B190" s="5">
        <f t="shared" si="25"/>
        <v>2011</v>
      </c>
      <c r="C190" s="2">
        <v>1264.5830000000001</v>
      </c>
      <c r="D190" s="2">
        <v>1535.4480000000001</v>
      </c>
      <c r="E190" s="2">
        <v>10955.895</v>
      </c>
      <c r="F190" s="2">
        <v>2867.9630000000002</v>
      </c>
      <c r="G190" s="2">
        <v>3588.627</v>
      </c>
      <c r="H190" s="2">
        <v>20212.516</v>
      </c>
      <c r="I190" s="2">
        <v>6351.2985341700005</v>
      </c>
      <c r="J190" s="2">
        <v>2992.9322387900002</v>
      </c>
      <c r="K190" s="2">
        <v>3358.3662953800012</v>
      </c>
      <c r="L190" s="2"/>
      <c r="M190" s="6">
        <v>1.7494000000000001</v>
      </c>
      <c r="N190" s="7">
        <f t="shared" si="32"/>
        <v>2212.2615002000002</v>
      </c>
      <c r="O190" s="7">
        <f t="shared" si="32"/>
        <v>2686.1127312000003</v>
      </c>
      <c r="P190" s="7">
        <f t="shared" si="31"/>
        <v>19166.242713000003</v>
      </c>
      <c r="Q190" s="7">
        <f t="shared" si="31"/>
        <v>5017.2144722000003</v>
      </c>
      <c r="R190" s="7">
        <f t="shared" si="31"/>
        <v>6277.9440738000003</v>
      </c>
      <c r="S190" s="7">
        <f t="shared" si="26"/>
        <v>11110.961655677</v>
      </c>
      <c r="T190" s="7">
        <f t="shared" si="26"/>
        <v>5235.8356585392266</v>
      </c>
      <c r="U190" s="7">
        <f t="shared" si="26"/>
        <v>5875.125997137774</v>
      </c>
      <c r="W190" s="7">
        <f t="shared" si="27"/>
        <v>46470.737146077001</v>
      </c>
      <c r="Y190" s="9">
        <f t="shared" ref="Y190:AD205" si="33">AVERAGE(N179:N190)/AVERAGE($W179:$W190)</f>
        <v>5.0823062719530764E-2</v>
      </c>
      <c r="Z190" s="9">
        <f t="shared" si="33"/>
        <v>5.542609310335956E-2</v>
      </c>
      <c r="AA190" s="9">
        <f t="shared" si="33"/>
        <v>0.40686719835160984</v>
      </c>
      <c r="AB190" s="9">
        <f t="shared" si="33"/>
        <v>0.11718883661862819</v>
      </c>
      <c r="AC190" s="9">
        <f t="shared" si="33"/>
        <v>0.11477751104822599</v>
      </c>
      <c r="AD190" s="9">
        <f t="shared" si="33"/>
        <v>0.25491729815864578</v>
      </c>
    </row>
    <row r="191" spans="1:30" x14ac:dyDescent="0.25">
      <c r="A191" s="4">
        <v>40817</v>
      </c>
      <c r="B191" s="5">
        <f t="shared" si="25"/>
        <v>2011</v>
      </c>
      <c r="C191" s="2">
        <v>1349.537</v>
      </c>
      <c r="D191" s="2">
        <v>1493.356</v>
      </c>
      <c r="E191" s="2">
        <v>10126.66</v>
      </c>
      <c r="F191" s="2">
        <v>2872.5369999999998</v>
      </c>
      <c r="G191" s="2">
        <v>3943.3939999999998</v>
      </c>
      <c r="H191" s="2">
        <v>19785.483</v>
      </c>
      <c r="I191" s="2">
        <v>6502.7373143799996</v>
      </c>
      <c r="J191" s="2">
        <v>3079.88352278</v>
      </c>
      <c r="K191" s="2">
        <v>3422.8537915999996</v>
      </c>
      <c r="L191" s="2"/>
      <c r="M191" s="6">
        <v>1.7722500000000001</v>
      </c>
      <c r="N191" s="7">
        <f t="shared" si="32"/>
        <v>2391.7169482500003</v>
      </c>
      <c r="O191" s="7">
        <f t="shared" si="32"/>
        <v>2646.600171</v>
      </c>
      <c r="P191" s="7">
        <f t="shared" si="31"/>
        <v>17946.973185000003</v>
      </c>
      <c r="Q191" s="7">
        <f t="shared" si="31"/>
        <v>5090.85369825</v>
      </c>
      <c r="R191" s="7">
        <f t="shared" si="31"/>
        <v>6988.6800165000004</v>
      </c>
      <c r="S191" s="7">
        <f t="shared" si="26"/>
        <v>11524.476205409956</v>
      </c>
      <c r="T191" s="7">
        <f t="shared" si="26"/>
        <v>5458.3235732468556</v>
      </c>
      <c r="U191" s="7">
        <f t="shared" si="26"/>
        <v>6066.1526321631</v>
      </c>
      <c r="W191" s="7">
        <f t="shared" si="27"/>
        <v>46589.300224409963</v>
      </c>
      <c r="Y191" s="9">
        <f t="shared" si="33"/>
        <v>5.0970017731983737E-2</v>
      </c>
      <c r="Z191" s="9">
        <f t="shared" si="33"/>
        <v>5.5474947301396051E-2</v>
      </c>
      <c r="AA191" s="9">
        <f t="shared" si="33"/>
        <v>0.40376955046287527</v>
      </c>
      <c r="AB191" s="9">
        <f t="shared" si="33"/>
        <v>0.11637449070521731</v>
      </c>
      <c r="AC191" s="9">
        <f t="shared" si="33"/>
        <v>0.11928476489068046</v>
      </c>
      <c r="AD191" s="9">
        <f t="shared" si="33"/>
        <v>0.25412622890784708</v>
      </c>
    </row>
    <row r="192" spans="1:30" x14ac:dyDescent="0.25">
      <c r="A192" s="4">
        <v>40848</v>
      </c>
      <c r="B192" s="5">
        <f t="shared" si="25"/>
        <v>2011</v>
      </c>
      <c r="C192" s="2">
        <v>1846.2809999999999</v>
      </c>
      <c r="D192" s="2">
        <v>1590.0530000000001</v>
      </c>
      <c r="E192" s="2">
        <v>10581.314</v>
      </c>
      <c r="F192" s="2">
        <v>3535.3939999999998</v>
      </c>
      <c r="G192" s="2">
        <v>3642.16</v>
      </c>
      <c r="H192" s="2">
        <v>21195.202000000001</v>
      </c>
      <c r="I192" s="2">
        <v>5936.5731707199993</v>
      </c>
      <c r="J192" s="2">
        <v>2906.65417394</v>
      </c>
      <c r="K192" s="2">
        <v>3029.9189967799994</v>
      </c>
      <c r="L192" s="2"/>
      <c r="M192" s="6">
        <v>1.7901500000000001</v>
      </c>
      <c r="N192" s="7">
        <f t="shared" si="32"/>
        <v>3305.1199321500003</v>
      </c>
      <c r="O192" s="7">
        <f t="shared" si="32"/>
        <v>2846.4333779500002</v>
      </c>
      <c r="P192" s="7">
        <f t="shared" si="31"/>
        <v>18942.139257100003</v>
      </c>
      <c r="Q192" s="7">
        <f t="shared" si="31"/>
        <v>6328.8855690999999</v>
      </c>
      <c r="R192" s="7">
        <f t="shared" si="31"/>
        <v>6520.0127240000002</v>
      </c>
      <c r="S192" s="7">
        <f t="shared" si="26"/>
        <v>10627.356461564408</v>
      </c>
      <c r="T192" s="7">
        <f t="shared" si="26"/>
        <v>5203.3469694786909</v>
      </c>
      <c r="U192" s="7">
        <f t="shared" si="26"/>
        <v>5424.0094920857164</v>
      </c>
      <c r="W192" s="7">
        <f t="shared" si="27"/>
        <v>48569.947321864405</v>
      </c>
      <c r="Y192" s="9">
        <f t="shared" si="33"/>
        <v>5.2384714318885396E-2</v>
      </c>
      <c r="Z192" s="9">
        <f t="shared" si="33"/>
        <v>5.5595915839475631E-2</v>
      </c>
      <c r="AA192" s="9">
        <f t="shared" si="33"/>
        <v>0.40141025332886399</v>
      </c>
      <c r="AB192" s="9">
        <f t="shared" si="33"/>
        <v>0.11709524080213569</v>
      </c>
      <c r="AC192" s="9">
        <f t="shared" si="33"/>
        <v>0.12160718725221333</v>
      </c>
      <c r="AD192" s="9">
        <f t="shared" si="33"/>
        <v>0.25190668845842612</v>
      </c>
    </row>
    <row r="193" spans="1:30" x14ac:dyDescent="0.25">
      <c r="A193" s="4">
        <v>40878</v>
      </c>
      <c r="B193" s="5">
        <f t="shared" si="25"/>
        <v>2011</v>
      </c>
      <c r="C193" s="2">
        <v>1477.962</v>
      </c>
      <c r="D193" s="2">
        <v>1499.4269999999999</v>
      </c>
      <c r="E193" s="2">
        <v>9261.2489999999998</v>
      </c>
      <c r="F193" s="2">
        <v>3106.8420000000001</v>
      </c>
      <c r="G193" s="2">
        <v>2966.8470000000002</v>
      </c>
      <c r="H193" s="2">
        <v>18312.327000000001</v>
      </c>
      <c r="I193" s="2">
        <v>7655.5760572399995</v>
      </c>
      <c r="J193" s="2">
        <v>3307.5780263300003</v>
      </c>
      <c r="K193" s="2">
        <v>4347.9980309099992</v>
      </c>
      <c r="L193" s="2"/>
      <c r="M193" s="6">
        <v>1.8365499999999999</v>
      </c>
      <c r="N193" s="7">
        <f t="shared" si="32"/>
        <v>2714.3511110999998</v>
      </c>
      <c r="O193" s="7">
        <f t="shared" si="32"/>
        <v>2753.7726568499997</v>
      </c>
      <c r="P193" s="7">
        <f t="shared" si="31"/>
        <v>17008.746850949999</v>
      </c>
      <c r="Q193" s="7">
        <f t="shared" si="31"/>
        <v>5705.8706751</v>
      </c>
      <c r="R193" s="7">
        <f t="shared" si="31"/>
        <v>5448.7628578499998</v>
      </c>
      <c r="S193" s="7">
        <f t="shared" si="26"/>
        <v>14059.84820792412</v>
      </c>
      <c r="T193" s="7">
        <f t="shared" si="26"/>
        <v>6074.532424256362</v>
      </c>
      <c r="U193" s="7">
        <f t="shared" si="26"/>
        <v>7985.3157836677583</v>
      </c>
      <c r="W193" s="7">
        <f t="shared" si="27"/>
        <v>47691.352359774122</v>
      </c>
      <c r="Y193" s="9">
        <f t="shared" si="33"/>
        <v>5.2423211400866046E-2</v>
      </c>
      <c r="Z193" s="9">
        <f t="shared" si="33"/>
        <v>5.5577042306309249E-2</v>
      </c>
      <c r="AA193" s="9">
        <f t="shared" si="33"/>
        <v>0.39971977608141385</v>
      </c>
      <c r="AB193" s="9">
        <f t="shared" si="33"/>
        <v>0.11660830416107333</v>
      </c>
      <c r="AC193" s="9">
        <f t="shared" si="33"/>
        <v>0.12376346431916985</v>
      </c>
      <c r="AD193" s="9">
        <f t="shared" si="33"/>
        <v>0.25190820173116785</v>
      </c>
    </row>
    <row r="194" spans="1:30" x14ac:dyDescent="0.25">
      <c r="A194" s="4">
        <v>40909</v>
      </c>
      <c r="B194" s="5">
        <f t="shared" si="25"/>
        <v>2012</v>
      </c>
      <c r="C194" s="2">
        <v>1179.066</v>
      </c>
      <c r="D194" s="2">
        <v>1474.2059999999999</v>
      </c>
      <c r="E194" s="2">
        <v>9529.1</v>
      </c>
      <c r="F194" s="2">
        <v>2702.4690000000001</v>
      </c>
      <c r="G194" s="2">
        <v>2563.6379999999999</v>
      </c>
      <c r="H194" s="2">
        <v>17448.478999999999</v>
      </c>
      <c r="I194" s="2">
        <v>6643.7871901300005</v>
      </c>
      <c r="J194" s="2">
        <v>2956.1997845100004</v>
      </c>
      <c r="K194" s="2">
        <v>3687.5874056199991</v>
      </c>
      <c r="L194" s="2"/>
      <c r="M194" s="6">
        <v>1.78935</v>
      </c>
      <c r="N194" s="7">
        <f t="shared" si="32"/>
        <v>2109.7617470999999</v>
      </c>
      <c r="O194" s="7">
        <f t="shared" si="32"/>
        <v>2637.8705060999996</v>
      </c>
      <c r="P194" s="7">
        <f t="shared" si="31"/>
        <v>17050.895085</v>
      </c>
      <c r="Q194" s="7">
        <f t="shared" si="31"/>
        <v>4835.6629051500004</v>
      </c>
      <c r="R194" s="7">
        <f t="shared" si="31"/>
        <v>4587.2456553000002</v>
      </c>
      <c r="S194" s="7">
        <f t="shared" si="26"/>
        <v>11888.060608659116</v>
      </c>
      <c r="T194" s="7">
        <f t="shared" si="26"/>
        <v>5289.6760844129694</v>
      </c>
      <c r="U194" s="7">
        <f t="shared" si="26"/>
        <v>6598.3845242461457</v>
      </c>
      <c r="W194" s="7">
        <f t="shared" si="27"/>
        <v>43109.496507309115</v>
      </c>
      <c r="Y194" s="9">
        <f t="shared" si="33"/>
        <v>5.2132907624127374E-2</v>
      </c>
      <c r="Z194" s="9">
        <f t="shared" si="33"/>
        <v>5.5947056345526075E-2</v>
      </c>
      <c r="AA194" s="9">
        <f t="shared" si="33"/>
        <v>0.3980860535250671</v>
      </c>
      <c r="AB194" s="9">
        <f t="shared" si="33"/>
        <v>0.11624796921911412</v>
      </c>
      <c r="AC194" s="9">
        <f t="shared" si="33"/>
        <v>0.1253519091540761</v>
      </c>
      <c r="AD194" s="9">
        <f t="shared" si="33"/>
        <v>0.25223410413208947</v>
      </c>
    </row>
    <row r="195" spans="1:30" x14ac:dyDescent="0.25">
      <c r="A195" s="4">
        <v>40940</v>
      </c>
      <c r="B195" s="5">
        <f t="shared" ref="B195:B218" si="34">YEAR(A195)</f>
        <v>2012</v>
      </c>
      <c r="C195" s="2">
        <v>1065.818</v>
      </c>
      <c r="D195" s="2">
        <v>1504.085</v>
      </c>
      <c r="E195" s="2">
        <v>8460.8240000000005</v>
      </c>
      <c r="F195" s="2">
        <v>2729.8040000000001</v>
      </c>
      <c r="G195" s="2">
        <v>2564.6039999999998</v>
      </c>
      <c r="H195" s="2">
        <v>16325.134</v>
      </c>
      <c r="I195" s="2">
        <v>5865.3333312200002</v>
      </c>
      <c r="J195" s="2">
        <v>2554.31193927</v>
      </c>
      <c r="K195" s="2">
        <v>3311.0213919499993</v>
      </c>
      <c r="L195" s="2"/>
      <c r="M195" s="6">
        <v>1.7181</v>
      </c>
      <c r="N195" s="7">
        <f t="shared" si="32"/>
        <v>1831.1819057999999</v>
      </c>
      <c r="O195" s="7">
        <f t="shared" si="32"/>
        <v>2584.1684384999999</v>
      </c>
      <c r="P195" s="7">
        <f t="shared" si="31"/>
        <v>14536.5417144</v>
      </c>
      <c r="Q195" s="7">
        <f t="shared" si="31"/>
        <v>4690.0762524000002</v>
      </c>
      <c r="R195" s="7">
        <f t="shared" si="31"/>
        <v>4406.2461323999996</v>
      </c>
      <c r="S195" s="7">
        <f t="shared" ref="S195:U218" si="35">I195*$M195</f>
        <v>10077.229196369082</v>
      </c>
      <c r="T195" s="7">
        <f t="shared" si="35"/>
        <v>4388.5633428597866</v>
      </c>
      <c r="U195" s="7">
        <f t="shared" si="35"/>
        <v>5688.6658535092938</v>
      </c>
      <c r="W195" s="7">
        <f t="shared" ref="W195:W218" si="36">SUM(N195:S195)</f>
        <v>38125.443639869081</v>
      </c>
      <c r="Y195" s="9">
        <f t="shared" si="33"/>
        <v>5.1768938882255242E-2</v>
      </c>
      <c r="Z195" s="9">
        <f t="shared" si="33"/>
        <v>5.667587651722248E-2</v>
      </c>
      <c r="AA195" s="9">
        <f t="shared" si="33"/>
        <v>0.39572871608533988</v>
      </c>
      <c r="AB195" s="9">
        <f t="shared" si="33"/>
        <v>0.1166764980581797</v>
      </c>
      <c r="AC195" s="9">
        <f t="shared" si="33"/>
        <v>0.12589349307383924</v>
      </c>
      <c r="AD195" s="9">
        <f t="shared" si="33"/>
        <v>0.25325647738316331</v>
      </c>
    </row>
    <row r="196" spans="1:30" x14ac:dyDescent="0.25">
      <c r="A196" s="4">
        <v>40969</v>
      </c>
      <c r="B196" s="5">
        <f t="shared" si="34"/>
        <v>2012</v>
      </c>
      <c r="C196" s="2">
        <v>1250.162</v>
      </c>
      <c r="D196" s="2">
        <v>1674.1479999999999</v>
      </c>
      <c r="E196" s="2">
        <v>9902.5519999999997</v>
      </c>
      <c r="F196" s="2">
        <v>2808.127</v>
      </c>
      <c r="G196" s="2">
        <v>3252.42</v>
      </c>
      <c r="H196" s="2">
        <v>18887.409</v>
      </c>
      <c r="I196" s="2">
        <v>6872.9172733400001</v>
      </c>
      <c r="J196" s="2">
        <v>3014.1148805900002</v>
      </c>
      <c r="K196" s="2">
        <v>3858.8023927499999</v>
      </c>
      <c r="L196" s="2"/>
      <c r="M196" s="6">
        <v>1.7949999999999999</v>
      </c>
      <c r="N196" s="7">
        <f t="shared" si="32"/>
        <v>2244.04079</v>
      </c>
      <c r="O196" s="7">
        <f t="shared" si="32"/>
        <v>3005.0956599999995</v>
      </c>
      <c r="P196" s="7">
        <f t="shared" si="31"/>
        <v>17775.080839999999</v>
      </c>
      <c r="Q196" s="7">
        <f t="shared" si="31"/>
        <v>5040.5879649999997</v>
      </c>
      <c r="R196" s="7">
        <f t="shared" si="31"/>
        <v>5838.0938999999998</v>
      </c>
      <c r="S196" s="7">
        <f t="shared" si="35"/>
        <v>12336.8865056453</v>
      </c>
      <c r="T196" s="7">
        <f t="shared" si="35"/>
        <v>5410.3362106590503</v>
      </c>
      <c r="U196" s="7">
        <f t="shared" si="35"/>
        <v>6926.5502949862494</v>
      </c>
      <c r="W196" s="7">
        <f t="shared" si="36"/>
        <v>46239.785660645299</v>
      </c>
      <c r="Y196" s="9">
        <f t="shared" si="33"/>
        <v>5.174544765350484E-2</v>
      </c>
      <c r="Z196" s="9">
        <f t="shared" si="33"/>
        <v>5.7154893542618886E-2</v>
      </c>
      <c r="AA196" s="9">
        <f t="shared" si="33"/>
        <v>0.39424860533702011</v>
      </c>
      <c r="AB196" s="9">
        <f t="shared" si="33"/>
        <v>0.11581872417692429</v>
      </c>
      <c r="AC196" s="9">
        <f t="shared" si="33"/>
        <v>0.12658253672463735</v>
      </c>
      <c r="AD196" s="9">
        <f t="shared" si="33"/>
        <v>0.25444979256529443</v>
      </c>
    </row>
    <row r="197" spans="1:30" x14ac:dyDescent="0.25">
      <c r="A197" s="4">
        <v>41000</v>
      </c>
      <c r="B197" s="5">
        <f t="shared" si="34"/>
        <v>2012</v>
      </c>
      <c r="C197" s="2">
        <v>1125.877</v>
      </c>
      <c r="D197" s="2">
        <v>1238.694</v>
      </c>
      <c r="E197" s="2">
        <v>8978.3680000000004</v>
      </c>
      <c r="F197" s="2">
        <v>2913.826</v>
      </c>
      <c r="G197" s="2">
        <v>4430.433</v>
      </c>
      <c r="H197" s="2">
        <v>18687.198</v>
      </c>
      <c r="I197" s="2">
        <v>6610.4337309099992</v>
      </c>
      <c r="J197" s="2">
        <v>3241.5153073900001</v>
      </c>
      <c r="K197" s="2">
        <v>3368.9184235199991</v>
      </c>
      <c r="L197" s="2"/>
      <c r="M197" s="6">
        <v>1.8545</v>
      </c>
      <c r="N197" s="7">
        <f t="shared" si="32"/>
        <v>2087.9388964999998</v>
      </c>
      <c r="O197" s="7">
        <f t="shared" si="32"/>
        <v>2297.158023</v>
      </c>
      <c r="P197" s="7">
        <f t="shared" si="31"/>
        <v>16650.383456</v>
      </c>
      <c r="Q197" s="7">
        <f t="shared" si="31"/>
        <v>5403.6903170000005</v>
      </c>
      <c r="R197" s="7">
        <f t="shared" si="31"/>
        <v>8216.2379985000007</v>
      </c>
      <c r="S197" s="7">
        <f t="shared" si="35"/>
        <v>12259.049353972594</v>
      </c>
      <c r="T197" s="7">
        <f t="shared" si="35"/>
        <v>6011.3901375547557</v>
      </c>
      <c r="U197" s="7">
        <f t="shared" si="35"/>
        <v>6247.6592164178383</v>
      </c>
      <c r="W197" s="7">
        <f t="shared" si="36"/>
        <v>46914.458044972598</v>
      </c>
      <c r="Y197" s="9">
        <f t="shared" si="33"/>
        <v>5.0916211812685672E-2</v>
      </c>
      <c r="Z197" s="9">
        <f t="shared" si="33"/>
        <v>5.6853298957044232E-2</v>
      </c>
      <c r="AA197" s="9">
        <f t="shared" si="33"/>
        <v>0.3914771221565515</v>
      </c>
      <c r="AB197" s="9">
        <f t="shared" si="33"/>
        <v>0.11596621789220128</v>
      </c>
      <c r="AC197" s="9">
        <f t="shared" si="33"/>
        <v>0.12941848504494144</v>
      </c>
      <c r="AD197" s="9">
        <f t="shared" si="33"/>
        <v>0.25536866413657605</v>
      </c>
    </row>
    <row r="198" spans="1:30" x14ac:dyDescent="0.25">
      <c r="A198" s="4">
        <v>41030</v>
      </c>
      <c r="B198" s="5">
        <f t="shared" si="34"/>
        <v>2012</v>
      </c>
      <c r="C198" s="2">
        <v>1210.184</v>
      </c>
      <c r="D198" s="2">
        <v>1552.2619999999999</v>
      </c>
      <c r="E198" s="2">
        <v>10204.700000000001</v>
      </c>
      <c r="F198" s="2">
        <v>3596.6190000000001</v>
      </c>
      <c r="G198" s="2">
        <v>3689.9409999999998</v>
      </c>
      <c r="H198" s="2">
        <v>20253.705999999998</v>
      </c>
      <c r="I198" s="2">
        <v>7120.7313140100005</v>
      </c>
      <c r="J198" s="2">
        <v>3220.32175667</v>
      </c>
      <c r="K198" s="2">
        <v>3900.4095573399995</v>
      </c>
      <c r="L198" s="2"/>
      <c r="M198" s="6">
        <v>1.9857</v>
      </c>
      <c r="N198" s="7">
        <f t="shared" si="32"/>
        <v>2403.0623688000001</v>
      </c>
      <c r="O198" s="7">
        <f t="shared" si="32"/>
        <v>3082.3266533999999</v>
      </c>
      <c r="P198" s="7">
        <f t="shared" si="31"/>
        <v>20263.472790000003</v>
      </c>
      <c r="Q198" s="7">
        <f t="shared" si="31"/>
        <v>7141.8063483000005</v>
      </c>
      <c r="R198" s="7">
        <f t="shared" si="31"/>
        <v>7327.1158436999995</v>
      </c>
      <c r="S198" s="7">
        <f t="shared" si="35"/>
        <v>14139.636170229658</v>
      </c>
      <c r="T198" s="7">
        <f t="shared" si="35"/>
        <v>6394.5929122196194</v>
      </c>
      <c r="U198" s="7">
        <f t="shared" si="35"/>
        <v>7745.0432580100369</v>
      </c>
      <c r="W198" s="7">
        <f t="shared" si="36"/>
        <v>54357.420174429659</v>
      </c>
      <c r="Y198" s="9">
        <f t="shared" si="33"/>
        <v>5.066071948553761E-2</v>
      </c>
      <c r="Z198" s="9">
        <f t="shared" si="33"/>
        <v>5.7327847691898998E-2</v>
      </c>
      <c r="AA198" s="9">
        <f t="shared" si="33"/>
        <v>0.38873617873622263</v>
      </c>
      <c r="AB198" s="9">
        <f t="shared" si="33"/>
        <v>0.11727393164556073</v>
      </c>
      <c r="AC198" s="9">
        <f t="shared" si="33"/>
        <v>0.12988298166785736</v>
      </c>
      <c r="AD198" s="9">
        <f t="shared" si="33"/>
        <v>0.25611834077292284</v>
      </c>
    </row>
    <row r="199" spans="1:30" x14ac:dyDescent="0.25">
      <c r="A199" s="4">
        <v>41061</v>
      </c>
      <c r="B199" s="5">
        <f t="shared" si="34"/>
        <v>2012</v>
      </c>
      <c r="C199" s="2">
        <v>943.96699999999998</v>
      </c>
      <c r="D199" s="2">
        <v>1280.6510000000001</v>
      </c>
      <c r="E199" s="2">
        <v>9558.0589999999993</v>
      </c>
      <c r="F199" s="2">
        <v>2833.616</v>
      </c>
      <c r="G199" s="2">
        <v>3936.4690000000001</v>
      </c>
      <c r="H199" s="2">
        <v>18552.761999999999</v>
      </c>
      <c r="I199" s="2">
        <v>6446.8137347299989</v>
      </c>
      <c r="J199" s="2">
        <v>3044.95603858</v>
      </c>
      <c r="K199" s="2">
        <v>3401.8576961499989</v>
      </c>
      <c r="L199" s="2"/>
      <c r="M199" s="6">
        <v>2.0488999999999997</v>
      </c>
      <c r="N199" s="7">
        <f t="shared" si="32"/>
        <v>1934.0939862999996</v>
      </c>
      <c r="O199" s="7">
        <f t="shared" si="32"/>
        <v>2623.9258338999998</v>
      </c>
      <c r="P199" s="7">
        <f t="shared" si="31"/>
        <v>19583.507085099995</v>
      </c>
      <c r="Q199" s="7">
        <f t="shared" si="31"/>
        <v>5805.7958223999995</v>
      </c>
      <c r="R199" s="7">
        <f t="shared" si="31"/>
        <v>8065.4313340999988</v>
      </c>
      <c r="S199" s="7">
        <f t="shared" si="35"/>
        <v>13208.876661088292</v>
      </c>
      <c r="T199" s="7">
        <f t="shared" si="35"/>
        <v>6238.8104274465613</v>
      </c>
      <c r="U199" s="7">
        <f t="shared" si="35"/>
        <v>6970.0662336417317</v>
      </c>
      <c r="W199" s="7">
        <f t="shared" si="36"/>
        <v>51221.63072288828</v>
      </c>
      <c r="Y199" s="9">
        <f t="shared" si="33"/>
        <v>4.9609145027511466E-2</v>
      </c>
      <c r="Z199" s="9">
        <f t="shared" si="33"/>
        <v>5.7248867024090828E-2</v>
      </c>
      <c r="AA199" s="9">
        <f t="shared" si="33"/>
        <v>0.38707237580899495</v>
      </c>
      <c r="AB199" s="9">
        <f t="shared" si="33"/>
        <v>0.11702000996360301</v>
      </c>
      <c r="AC199" s="9">
        <f t="shared" si="33"/>
        <v>0.13262936243360035</v>
      </c>
      <c r="AD199" s="9">
        <f t="shared" si="33"/>
        <v>0.25642023974219946</v>
      </c>
    </row>
    <row r="200" spans="1:30" x14ac:dyDescent="0.25">
      <c r="A200" s="4">
        <v>41091</v>
      </c>
      <c r="B200" s="5">
        <f t="shared" si="34"/>
        <v>2012</v>
      </c>
      <c r="C200" s="2">
        <v>1162.5550000000001</v>
      </c>
      <c r="D200" s="2">
        <v>1246.25</v>
      </c>
      <c r="E200" s="2">
        <v>10442.608</v>
      </c>
      <c r="F200" s="2">
        <v>2788.5619999999999</v>
      </c>
      <c r="G200" s="2">
        <v>2499.7890000000002</v>
      </c>
      <c r="H200" s="2">
        <v>18139.763999999999</v>
      </c>
      <c r="I200" s="2">
        <v>6719.3198650100003</v>
      </c>
      <c r="J200" s="2">
        <v>3048.4303330699995</v>
      </c>
      <c r="K200" s="2">
        <v>3670.8895319399999</v>
      </c>
      <c r="L200" s="2"/>
      <c r="M200" s="6">
        <v>2.0284500000000003</v>
      </c>
      <c r="N200" s="7">
        <f t="shared" si="32"/>
        <v>2358.1846897500004</v>
      </c>
      <c r="O200" s="7">
        <f t="shared" si="32"/>
        <v>2527.9558125000003</v>
      </c>
      <c r="P200" s="7">
        <f t="shared" si="31"/>
        <v>21182.308197600003</v>
      </c>
      <c r="Q200" s="7">
        <f t="shared" si="31"/>
        <v>5656.4585889000009</v>
      </c>
      <c r="R200" s="7">
        <f t="shared" si="31"/>
        <v>5070.6969970500013</v>
      </c>
      <c r="S200" s="7">
        <f t="shared" si="35"/>
        <v>13629.804380179537</v>
      </c>
      <c r="T200" s="7">
        <f t="shared" si="35"/>
        <v>6183.5885091158416</v>
      </c>
      <c r="U200" s="7">
        <f t="shared" si="35"/>
        <v>7446.2158710636941</v>
      </c>
      <c r="W200" s="7">
        <f t="shared" si="36"/>
        <v>50425.408665979543</v>
      </c>
      <c r="Y200" s="9">
        <f t="shared" si="33"/>
        <v>4.9328496754976671E-2</v>
      </c>
      <c r="Z200" s="9">
        <f t="shared" si="33"/>
        <v>5.6952021920023722E-2</v>
      </c>
      <c r="AA200" s="9">
        <f t="shared" si="33"/>
        <v>0.38776657972389184</v>
      </c>
      <c r="AB200" s="9">
        <f t="shared" si="33"/>
        <v>0.11707602871218124</v>
      </c>
      <c r="AC200" s="9">
        <f t="shared" si="33"/>
        <v>0.13158594066479695</v>
      </c>
      <c r="AD200" s="9">
        <f t="shared" si="33"/>
        <v>0.25729093222412969</v>
      </c>
    </row>
    <row r="201" spans="1:30" x14ac:dyDescent="0.25">
      <c r="A201" s="4">
        <v>41122</v>
      </c>
      <c r="B201" s="5">
        <f t="shared" si="34"/>
        <v>2012</v>
      </c>
      <c r="C201" s="2">
        <v>1245.7190000000001</v>
      </c>
      <c r="D201" s="2">
        <v>1655.2860000000001</v>
      </c>
      <c r="E201" s="2">
        <v>11578.527</v>
      </c>
      <c r="F201" s="2">
        <v>3069.8359999999998</v>
      </c>
      <c r="G201" s="2">
        <v>1610.432</v>
      </c>
      <c r="H201" s="2">
        <v>19159.798999999999</v>
      </c>
      <c r="I201" s="2">
        <v>6607.7454657000017</v>
      </c>
      <c r="J201" s="2">
        <v>2815.44268173</v>
      </c>
      <c r="K201" s="2">
        <v>3792.3027839700017</v>
      </c>
      <c r="L201" s="2"/>
      <c r="M201" s="6">
        <v>2.02915</v>
      </c>
      <c r="N201" s="7">
        <f t="shared" si="32"/>
        <v>2527.7507088500001</v>
      </c>
      <c r="O201" s="7">
        <f t="shared" si="32"/>
        <v>3358.8235869</v>
      </c>
      <c r="P201" s="7">
        <f t="shared" si="31"/>
        <v>23494.568062049999</v>
      </c>
      <c r="Q201" s="7">
        <f t="shared" si="31"/>
        <v>6229.1577193999992</v>
      </c>
      <c r="R201" s="7">
        <f t="shared" si="31"/>
        <v>3267.8080927999999</v>
      </c>
      <c r="S201" s="7">
        <f t="shared" si="35"/>
        <v>13408.106711725159</v>
      </c>
      <c r="T201" s="7">
        <f t="shared" si="35"/>
        <v>5712.9555176324293</v>
      </c>
      <c r="U201" s="7">
        <f t="shared" si="35"/>
        <v>7695.1511940927285</v>
      </c>
      <c r="W201" s="7">
        <f t="shared" si="36"/>
        <v>52286.214881725158</v>
      </c>
      <c r="Y201" s="9">
        <f t="shared" si="33"/>
        <v>4.9159800387474389E-2</v>
      </c>
      <c r="Z201" s="9">
        <f t="shared" si="33"/>
        <v>5.7780025146766015E-2</v>
      </c>
      <c r="AA201" s="9">
        <f t="shared" si="33"/>
        <v>0.39090977615772887</v>
      </c>
      <c r="AB201" s="9">
        <f t="shared" si="33"/>
        <v>0.11703832243260107</v>
      </c>
      <c r="AC201" s="9">
        <f t="shared" si="33"/>
        <v>0.12589882016232928</v>
      </c>
      <c r="AD201" s="9">
        <f t="shared" si="33"/>
        <v>0.25921325571310044</v>
      </c>
    </row>
    <row r="202" spans="1:30" x14ac:dyDescent="0.25">
      <c r="A202" s="4">
        <v>41153</v>
      </c>
      <c r="B202" s="5">
        <f t="shared" si="34"/>
        <v>2012</v>
      </c>
      <c r="C202" s="2">
        <v>910.899</v>
      </c>
      <c r="D202" s="2">
        <v>1584.1279999999999</v>
      </c>
      <c r="E202" s="2">
        <v>9755.1579999999994</v>
      </c>
      <c r="F202" s="2">
        <v>2813.4029999999998</v>
      </c>
      <c r="G202" s="2">
        <v>2381.652</v>
      </c>
      <c r="H202" s="2">
        <v>17445.240000000002</v>
      </c>
      <c r="I202" s="2">
        <v>6231.7059643499997</v>
      </c>
      <c r="J202" s="2">
        <v>3033.5539410900001</v>
      </c>
      <c r="K202" s="2">
        <v>3198.1520232599996</v>
      </c>
      <c r="L202" s="2"/>
      <c r="M202" s="6">
        <v>2.0278</v>
      </c>
      <c r="N202" s="7">
        <f t="shared" si="32"/>
        <v>1847.1209922</v>
      </c>
      <c r="O202" s="7">
        <f t="shared" si="32"/>
        <v>3212.2947583999999</v>
      </c>
      <c r="P202" s="7">
        <f t="shared" si="31"/>
        <v>19781.509392399999</v>
      </c>
      <c r="Q202" s="7">
        <f t="shared" si="31"/>
        <v>5705.0186033999998</v>
      </c>
      <c r="R202" s="7">
        <f t="shared" si="31"/>
        <v>4829.5139256000002</v>
      </c>
      <c r="S202" s="7">
        <f t="shared" si="35"/>
        <v>12636.65335450893</v>
      </c>
      <c r="T202" s="7">
        <f t="shared" si="35"/>
        <v>6151.4406817423023</v>
      </c>
      <c r="U202" s="7">
        <f t="shared" si="35"/>
        <v>6485.2126727666273</v>
      </c>
      <c r="W202" s="7">
        <f t="shared" si="36"/>
        <v>48012.111026508937</v>
      </c>
      <c r="Y202" s="9">
        <f t="shared" si="33"/>
        <v>4.8391044650866806E-2</v>
      </c>
      <c r="Z202" s="9">
        <f t="shared" si="33"/>
        <v>5.8542168061832711E-2</v>
      </c>
      <c r="AA202" s="9">
        <f t="shared" si="33"/>
        <v>0.39093196903670213</v>
      </c>
      <c r="AB202" s="9">
        <f t="shared" si="33"/>
        <v>0.1179230071015589</v>
      </c>
      <c r="AC202" s="9">
        <f t="shared" si="33"/>
        <v>0.12303506184813923</v>
      </c>
      <c r="AD202" s="9">
        <f t="shared" si="33"/>
        <v>0.26117674930090018</v>
      </c>
    </row>
    <row r="203" spans="1:30" x14ac:dyDescent="0.25">
      <c r="A203" s="4">
        <v>41183</v>
      </c>
      <c r="B203" s="5">
        <f t="shared" si="34"/>
        <v>2012</v>
      </c>
      <c r="C203" s="2">
        <v>1196.856</v>
      </c>
      <c r="D203" s="2">
        <v>1840.7339999999999</v>
      </c>
      <c r="E203" s="2">
        <v>11357.373</v>
      </c>
      <c r="F203" s="2">
        <v>3345.19</v>
      </c>
      <c r="G203" s="2">
        <v>2372.723</v>
      </c>
      <c r="H203" s="2">
        <v>20112.876</v>
      </c>
      <c r="I203" s="2">
        <v>7288.4021126000007</v>
      </c>
      <c r="J203" s="2">
        <v>3329.7739274099999</v>
      </c>
      <c r="K203" s="2">
        <v>3958.6281851900007</v>
      </c>
      <c r="L203" s="2"/>
      <c r="M203" s="6">
        <v>2.02955</v>
      </c>
      <c r="N203" s="7">
        <f t="shared" si="32"/>
        <v>2429.0790947999999</v>
      </c>
      <c r="O203" s="7">
        <f t="shared" si="32"/>
        <v>3735.8616896999997</v>
      </c>
      <c r="P203" s="7">
        <f t="shared" si="31"/>
        <v>23050.35637215</v>
      </c>
      <c r="Q203" s="7">
        <f t="shared" si="31"/>
        <v>6789.2303645000002</v>
      </c>
      <c r="R203" s="7">
        <f t="shared" si="31"/>
        <v>4815.5599646499995</v>
      </c>
      <c r="S203" s="7">
        <f t="shared" si="35"/>
        <v>14792.176507627331</v>
      </c>
      <c r="T203" s="7">
        <f t="shared" si="35"/>
        <v>6757.9426743749655</v>
      </c>
      <c r="U203" s="7">
        <f t="shared" si="35"/>
        <v>8034.2338332523659</v>
      </c>
      <c r="W203" s="7">
        <f t="shared" si="36"/>
        <v>55612.263993427325</v>
      </c>
      <c r="Y203" s="9">
        <f t="shared" si="33"/>
        <v>4.7705682277943709E-2</v>
      </c>
      <c r="Z203" s="9">
        <f t="shared" si="33"/>
        <v>5.9505214492729164E-2</v>
      </c>
      <c r="AA203" s="9">
        <f t="shared" si="33"/>
        <v>0.39363727531575188</v>
      </c>
      <c r="AB203" s="9">
        <f t="shared" si="33"/>
        <v>0.11901191746392277</v>
      </c>
      <c r="AC203" s="9">
        <f t="shared" si="33"/>
        <v>0.11739919640254654</v>
      </c>
      <c r="AD203" s="9">
        <f t="shared" si="33"/>
        <v>0.26274071404710592</v>
      </c>
    </row>
    <row r="204" spans="1:30" x14ac:dyDescent="0.25">
      <c r="A204" s="4">
        <v>41214</v>
      </c>
      <c r="B204" s="5">
        <f t="shared" si="34"/>
        <v>2012</v>
      </c>
      <c r="C204" s="2">
        <v>1181.8720000000001</v>
      </c>
      <c r="D204" s="2">
        <v>1664.316</v>
      </c>
      <c r="E204" s="2">
        <v>10255.731</v>
      </c>
      <c r="F204" s="2">
        <v>2985.8919999999998</v>
      </c>
      <c r="G204" s="2">
        <v>4578.0469999999996</v>
      </c>
      <c r="H204" s="2">
        <v>20665.858</v>
      </c>
      <c r="I204" s="2">
        <v>6527.3457277799998</v>
      </c>
      <c r="J204" s="2">
        <v>3040.6084101099996</v>
      </c>
      <c r="K204" s="2">
        <v>3486.7373176700012</v>
      </c>
      <c r="L204" s="2"/>
      <c r="M204" s="6">
        <v>2.0674999999999999</v>
      </c>
      <c r="N204" s="7">
        <f t="shared" si="32"/>
        <v>2443.52036</v>
      </c>
      <c r="O204" s="7">
        <f t="shared" si="32"/>
        <v>3440.9733299999998</v>
      </c>
      <c r="P204" s="7">
        <f t="shared" si="31"/>
        <v>21203.7238425</v>
      </c>
      <c r="Q204" s="7">
        <f t="shared" si="31"/>
        <v>6173.3317099999995</v>
      </c>
      <c r="R204" s="7">
        <f t="shared" si="31"/>
        <v>9465.1121724999994</v>
      </c>
      <c r="S204" s="7">
        <f t="shared" si="35"/>
        <v>13495.287292185149</v>
      </c>
      <c r="T204" s="7">
        <f t="shared" si="35"/>
        <v>6286.4578879024239</v>
      </c>
      <c r="U204" s="7">
        <f t="shared" si="35"/>
        <v>7208.8294042827274</v>
      </c>
      <c r="W204" s="7">
        <f t="shared" si="36"/>
        <v>56221.948707185147</v>
      </c>
      <c r="Y204" s="9">
        <f t="shared" si="33"/>
        <v>4.5627391736631287E-2</v>
      </c>
      <c r="Z204" s="9">
        <f t="shared" si="33"/>
        <v>5.9741069851487603E-2</v>
      </c>
      <c r="AA204" s="9">
        <f t="shared" si="33"/>
        <v>0.39236566214449575</v>
      </c>
      <c r="AB204" s="9">
        <f t="shared" si="33"/>
        <v>0.11720540858492934</v>
      </c>
      <c r="AC204" s="9">
        <f t="shared" si="33"/>
        <v>0.12086700363590139</v>
      </c>
      <c r="AD204" s="9">
        <f t="shared" si="33"/>
        <v>0.26419346404655497</v>
      </c>
    </row>
    <row r="205" spans="1:30" x14ac:dyDescent="0.25">
      <c r="A205" s="4">
        <v>41244</v>
      </c>
      <c r="B205" s="5">
        <f t="shared" si="34"/>
        <v>2012</v>
      </c>
      <c r="C205" s="2">
        <v>1264.71</v>
      </c>
      <c r="D205" s="2">
        <v>1505.3530000000001</v>
      </c>
      <c r="E205" s="2">
        <v>8850.5959999999995</v>
      </c>
      <c r="F205" s="2">
        <v>2978.7510000000002</v>
      </c>
      <c r="G205" s="2">
        <v>2905.8409999999999</v>
      </c>
      <c r="H205" s="2">
        <v>17505.251</v>
      </c>
      <c r="I205" s="2">
        <v>7970.628473480001</v>
      </c>
      <c r="J205" s="2">
        <v>3363.8501111400001</v>
      </c>
      <c r="K205" s="2">
        <v>4606.7783623400001</v>
      </c>
      <c r="L205" s="2"/>
      <c r="M205" s="6">
        <v>2.0774999999999997</v>
      </c>
      <c r="N205" s="7">
        <f t="shared" si="32"/>
        <v>2627.4350249999998</v>
      </c>
      <c r="O205" s="7">
        <f t="shared" si="32"/>
        <v>3127.3708574999996</v>
      </c>
      <c r="P205" s="7">
        <f t="shared" si="31"/>
        <v>18387.113189999996</v>
      </c>
      <c r="Q205" s="7">
        <f t="shared" si="31"/>
        <v>6188.3552024999999</v>
      </c>
      <c r="R205" s="7">
        <f t="shared" si="31"/>
        <v>6036.8846774999993</v>
      </c>
      <c r="S205" s="7">
        <f t="shared" si="35"/>
        <v>16558.9806536547</v>
      </c>
      <c r="T205" s="7">
        <f t="shared" si="35"/>
        <v>6988.3986058933488</v>
      </c>
      <c r="U205" s="7">
        <f t="shared" si="35"/>
        <v>9570.5820477613488</v>
      </c>
      <c r="W205" s="7">
        <f t="shared" si="36"/>
        <v>52926.139606154698</v>
      </c>
      <c r="Y205" s="9">
        <f t="shared" si="33"/>
        <v>4.508030213329213E-2</v>
      </c>
      <c r="Z205" s="9">
        <f t="shared" si="33"/>
        <v>5.9843288631892325E-2</v>
      </c>
      <c r="AA205" s="9">
        <f t="shared" si="33"/>
        <v>0.39123108864378087</v>
      </c>
      <c r="AB205" s="9">
        <f t="shared" si="33"/>
        <v>0.11698530557095796</v>
      </c>
      <c r="AC205" s="9">
        <f t="shared" si="33"/>
        <v>0.12079211732196557</v>
      </c>
      <c r="AD205" s="9">
        <f t="shared" si="33"/>
        <v>0.26606789769811096</v>
      </c>
    </row>
    <row r="206" spans="1:30" x14ac:dyDescent="0.25">
      <c r="A206" s="4">
        <v>41275</v>
      </c>
      <c r="B206" s="5">
        <f t="shared" si="34"/>
        <v>2013</v>
      </c>
      <c r="C206" s="2">
        <v>909.56</v>
      </c>
      <c r="D206" s="2">
        <v>1674.136</v>
      </c>
      <c r="E206" s="2">
        <v>10065.932000000001</v>
      </c>
      <c r="F206" s="2">
        <v>3177.192</v>
      </c>
      <c r="G206" s="2">
        <v>4180.0020000000004</v>
      </c>
      <c r="H206" s="2">
        <v>20006.823</v>
      </c>
      <c r="I206" s="2">
        <v>7335.7911259099992</v>
      </c>
      <c r="J206" s="2">
        <v>3100.2747071900003</v>
      </c>
      <c r="K206" s="2">
        <v>4235.5164187199989</v>
      </c>
      <c r="L206" s="2"/>
      <c r="M206" s="6">
        <v>2.0308000000000002</v>
      </c>
      <c r="N206" s="7">
        <f t="shared" si="32"/>
        <v>1847.134448</v>
      </c>
      <c r="O206" s="7">
        <f t="shared" si="32"/>
        <v>3399.8353888000001</v>
      </c>
      <c r="P206" s="7">
        <f t="shared" si="31"/>
        <v>20441.894705600003</v>
      </c>
      <c r="Q206" s="7">
        <f t="shared" si="31"/>
        <v>6452.2415136000009</v>
      </c>
      <c r="R206" s="7">
        <f t="shared" si="31"/>
        <v>8488.7480616000012</v>
      </c>
      <c r="S206" s="7">
        <f t="shared" si="35"/>
        <v>14897.524618498028</v>
      </c>
      <c r="T206" s="7">
        <f t="shared" si="35"/>
        <v>6296.0378753614532</v>
      </c>
      <c r="U206" s="7">
        <f t="shared" si="35"/>
        <v>8601.4867431365747</v>
      </c>
      <c r="W206" s="7">
        <f t="shared" si="36"/>
        <v>55527.378736098035</v>
      </c>
      <c r="Y206" s="9">
        <f t="shared" ref="Y206:AD218" si="37">AVERAGE(N195:N206)/AVERAGE($W195:$W206)</f>
        <v>4.3727333725551223E-2</v>
      </c>
      <c r="Z206" s="9">
        <f t="shared" si="37"/>
        <v>5.9874278754727964E-2</v>
      </c>
      <c r="AA206" s="9">
        <f t="shared" si="37"/>
        <v>0.38881731354327015</v>
      </c>
      <c r="AB206" s="9">
        <f t="shared" si="37"/>
        <v>0.1172548842743233</v>
      </c>
      <c r="AC206" s="9">
        <f t="shared" si="37"/>
        <v>0.12474282933907135</v>
      </c>
      <c r="AD206" s="9">
        <f t="shared" si="37"/>
        <v>0.26558336036305591</v>
      </c>
    </row>
    <row r="207" spans="1:30" x14ac:dyDescent="0.25">
      <c r="A207" s="4">
        <v>41306</v>
      </c>
      <c r="B207" s="5">
        <f t="shared" si="34"/>
        <v>2013</v>
      </c>
      <c r="C207" s="2">
        <v>727.01700000000005</v>
      </c>
      <c r="D207" s="2">
        <v>1493.0250000000001</v>
      </c>
      <c r="E207" s="2">
        <v>8655.8080000000009</v>
      </c>
      <c r="F207" s="2">
        <v>2824.7420000000002</v>
      </c>
      <c r="G207" s="2">
        <v>3127.68</v>
      </c>
      <c r="H207" s="2">
        <v>16828.273000000001</v>
      </c>
      <c r="I207" s="2">
        <v>6175.6393037400012</v>
      </c>
      <c r="J207" s="2">
        <v>2634.0166749199998</v>
      </c>
      <c r="K207" s="2">
        <v>3541.6226288200014</v>
      </c>
      <c r="L207" s="2"/>
      <c r="M207" s="6">
        <v>1.9729999999999999</v>
      </c>
      <c r="N207" s="7">
        <f t="shared" si="32"/>
        <v>1434.4045410000001</v>
      </c>
      <c r="O207" s="7">
        <f t="shared" si="32"/>
        <v>2945.7383249999998</v>
      </c>
      <c r="P207" s="7">
        <f t="shared" si="31"/>
        <v>17077.909184</v>
      </c>
      <c r="Q207" s="7">
        <f t="shared" si="31"/>
        <v>5573.2159659999998</v>
      </c>
      <c r="R207" s="7">
        <f t="shared" si="31"/>
        <v>6170.9126399999996</v>
      </c>
      <c r="S207" s="7">
        <f t="shared" si="35"/>
        <v>12184.536346279021</v>
      </c>
      <c r="T207" s="7">
        <f t="shared" si="35"/>
        <v>5196.9148996171589</v>
      </c>
      <c r="U207" s="7">
        <f t="shared" si="35"/>
        <v>6987.6214466618621</v>
      </c>
      <c r="W207" s="7">
        <f t="shared" si="36"/>
        <v>45386.717002279016</v>
      </c>
      <c r="Y207" s="9">
        <f t="shared" si="37"/>
        <v>4.2566129145977377E-2</v>
      </c>
      <c r="Z207" s="9">
        <f t="shared" si="37"/>
        <v>5.9755290178097602E-2</v>
      </c>
      <c r="AA207" s="9">
        <f t="shared" si="37"/>
        <v>0.38835897033939337</v>
      </c>
      <c r="AB207" s="9">
        <f t="shared" si="37"/>
        <v>0.1173064503979586</v>
      </c>
      <c r="AC207" s="9">
        <f t="shared" si="37"/>
        <v>0.1261390751102143</v>
      </c>
      <c r="AD207" s="9">
        <f t="shared" si="37"/>
        <v>0.26587408482835867</v>
      </c>
    </row>
    <row r="208" spans="1:30" x14ac:dyDescent="0.25">
      <c r="A208" s="4">
        <v>41334</v>
      </c>
      <c r="B208" s="5">
        <f t="shared" si="34"/>
        <v>2013</v>
      </c>
      <c r="C208" s="2">
        <v>1052.7380000000001</v>
      </c>
      <c r="D208" s="2">
        <v>1723.59</v>
      </c>
      <c r="E208" s="2">
        <v>10104.561</v>
      </c>
      <c r="F208" s="2">
        <v>2896.1190000000001</v>
      </c>
      <c r="G208" s="2">
        <v>3380.7939999999999</v>
      </c>
      <c r="H208" s="2">
        <v>19157.802</v>
      </c>
      <c r="I208" s="2">
        <v>6929.5192879099995</v>
      </c>
      <c r="J208" s="2">
        <v>3201.4269520200005</v>
      </c>
      <c r="K208" s="2">
        <v>3728.09233589</v>
      </c>
      <c r="L208" s="2"/>
      <c r="M208" s="6">
        <v>1.9825499999999998</v>
      </c>
      <c r="N208" s="7">
        <f t="shared" si="32"/>
        <v>2087.1057218999999</v>
      </c>
      <c r="O208" s="7">
        <f t="shared" si="32"/>
        <v>3417.1033544999996</v>
      </c>
      <c r="P208" s="7">
        <f t="shared" si="31"/>
        <v>20032.797410549996</v>
      </c>
      <c r="Q208" s="7">
        <f t="shared" si="31"/>
        <v>5741.7007234499997</v>
      </c>
      <c r="R208" s="7">
        <f t="shared" si="31"/>
        <v>6702.5931446999994</v>
      </c>
      <c r="S208" s="7">
        <f t="shared" si="35"/>
        <v>13738.118464245968</v>
      </c>
      <c r="T208" s="7">
        <f t="shared" si="35"/>
        <v>6346.9890037272517</v>
      </c>
      <c r="U208" s="7">
        <f t="shared" si="35"/>
        <v>7391.1294605187186</v>
      </c>
      <c r="W208" s="7">
        <f t="shared" si="36"/>
        <v>51719.418819345963</v>
      </c>
      <c r="Y208" s="9">
        <f t="shared" si="37"/>
        <v>4.1937423287704396E-2</v>
      </c>
      <c r="Z208" s="9">
        <f t="shared" si="37"/>
        <v>5.9891560095953894E-2</v>
      </c>
      <c r="AA208" s="9">
        <f t="shared" si="37"/>
        <v>0.38856788035893819</v>
      </c>
      <c r="AB208" s="9">
        <f t="shared" si="37"/>
        <v>0.11740041655831958</v>
      </c>
      <c r="AC208" s="9">
        <f t="shared" si="37"/>
        <v>0.12641832145824028</v>
      </c>
      <c r="AD208" s="9">
        <f t="shared" si="37"/>
        <v>0.2657843982408436</v>
      </c>
    </row>
    <row r="209" spans="1:30" x14ac:dyDescent="0.25">
      <c r="A209" s="4">
        <v>41365</v>
      </c>
      <c r="B209" s="5">
        <f t="shared" si="34"/>
        <v>2013</v>
      </c>
      <c r="C209" s="2">
        <v>1230.258</v>
      </c>
      <c r="D209" s="2">
        <v>1736.3979999999999</v>
      </c>
      <c r="E209" s="2">
        <v>11183.33</v>
      </c>
      <c r="F209" s="2">
        <v>3172.201</v>
      </c>
      <c r="G209" s="2">
        <v>4297.5680000000002</v>
      </c>
      <c r="H209" s="2">
        <v>21619.755000000001</v>
      </c>
      <c r="I209" s="2">
        <v>7404.4709645499979</v>
      </c>
      <c r="J209" s="2">
        <v>3372.17866181</v>
      </c>
      <c r="K209" s="2">
        <v>4032.2923027399997</v>
      </c>
      <c r="L209" s="2"/>
      <c r="M209" s="6">
        <v>2.0019</v>
      </c>
      <c r="N209" s="7">
        <f t="shared" si="32"/>
        <v>2462.8534902000001</v>
      </c>
      <c r="O209" s="7">
        <f t="shared" si="32"/>
        <v>3476.0951562</v>
      </c>
      <c r="P209" s="7">
        <f t="shared" si="31"/>
        <v>22387.908327000001</v>
      </c>
      <c r="Q209" s="7">
        <f t="shared" si="31"/>
        <v>6350.4291819</v>
      </c>
      <c r="R209" s="7">
        <f t="shared" si="31"/>
        <v>8603.3013792000002</v>
      </c>
      <c r="S209" s="7">
        <f t="shared" si="35"/>
        <v>14823.010423932641</v>
      </c>
      <c r="T209" s="7">
        <f t="shared" si="35"/>
        <v>6750.7644630774394</v>
      </c>
      <c r="U209" s="7">
        <f t="shared" si="35"/>
        <v>8072.2459608552053</v>
      </c>
      <c r="W209" s="7">
        <f t="shared" si="36"/>
        <v>58103.597958432641</v>
      </c>
      <c r="Y209" s="9">
        <f t="shared" si="37"/>
        <v>4.1788121189403303E-2</v>
      </c>
      <c r="Z209" s="9">
        <f t="shared" si="37"/>
        <v>6.06968812198595E-2</v>
      </c>
      <c r="AA209" s="9">
        <f t="shared" si="37"/>
        <v>0.39076760169671787</v>
      </c>
      <c r="AB209" s="9">
        <f t="shared" si="37"/>
        <v>0.11681974122351477</v>
      </c>
      <c r="AC209" s="9">
        <f t="shared" si="37"/>
        <v>0.12479209718048453</v>
      </c>
      <c r="AD209" s="9">
        <f t="shared" si="37"/>
        <v>0.2651355574900201</v>
      </c>
    </row>
    <row r="210" spans="1:30" x14ac:dyDescent="0.25">
      <c r="A210" s="4">
        <v>41395</v>
      </c>
      <c r="B210" s="5">
        <f t="shared" si="34"/>
        <v>2013</v>
      </c>
      <c r="C210" s="2">
        <v>1134.1099999999999</v>
      </c>
      <c r="D210" s="2">
        <v>1559.0329999999999</v>
      </c>
      <c r="E210" s="2">
        <v>10735.601000000001</v>
      </c>
      <c r="F210" s="2">
        <v>3208.6869999999999</v>
      </c>
      <c r="G210" s="2">
        <v>4423.299</v>
      </c>
      <c r="H210" s="2">
        <v>21060.73</v>
      </c>
      <c r="I210" s="2">
        <v>7584.9239832399999</v>
      </c>
      <c r="J210" s="2">
        <v>3269.5393105099997</v>
      </c>
      <c r="K210" s="2">
        <v>4315.3846727300006</v>
      </c>
      <c r="L210" s="2"/>
      <c r="M210" s="6">
        <v>2.0345500000000003</v>
      </c>
      <c r="N210" s="7">
        <f t="shared" si="32"/>
        <v>2307.4035005000001</v>
      </c>
      <c r="O210" s="7">
        <f t="shared" si="32"/>
        <v>3171.9305901500002</v>
      </c>
      <c r="P210" s="7">
        <f t="shared" si="31"/>
        <v>21842.117014550004</v>
      </c>
      <c r="Q210" s="7">
        <f t="shared" si="31"/>
        <v>6528.2341358500007</v>
      </c>
      <c r="R210" s="7">
        <f t="shared" si="31"/>
        <v>8999.422980450001</v>
      </c>
      <c r="S210" s="7">
        <f t="shared" si="35"/>
        <v>15431.907090100944</v>
      </c>
      <c r="T210" s="7">
        <f t="shared" si="35"/>
        <v>6652.0412041981208</v>
      </c>
      <c r="U210" s="7">
        <f t="shared" si="35"/>
        <v>8779.8658859028237</v>
      </c>
      <c r="W210" s="7">
        <f t="shared" si="36"/>
        <v>58281.015311600946</v>
      </c>
      <c r="Y210" s="9">
        <f t="shared" si="37"/>
        <v>4.1379738620059843E-2</v>
      </c>
      <c r="Z210" s="9">
        <f t="shared" si="37"/>
        <v>6.0463216787868805E-2</v>
      </c>
      <c r="AA210" s="9">
        <f t="shared" si="37"/>
        <v>0.39083906411407887</v>
      </c>
      <c r="AB210" s="9">
        <f t="shared" si="37"/>
        <v>0.11513359150812626</v>
      </c>
      <c r="AC210" s="9">
        <f t="shared" si="37"/>
        <v>0.1266524544403137</v>
      </c>
      <c r="AD210" s="9">
        <f t="shared" si="37"/>
        <v>0.26553193452955232</v>
      </c>
    </row>
    <row r="211" spans="1:30" x14ac:dyDescent="0.25">
      <c r="A211" s="4">
        <v>41426</v>
      </c>
      <c r="B211" s="5">
        <f t="shared" si="34"/>
        <v>2013</v>
      </c>
      <c r="C211" s="2">
        <v>1202.1690000000001</v>
      </c>
      <c r="D211" s="2">
        <v>1585.355</v>
      </c>
      <c r="E211" s="2">
        <v>10361.556</v>
      </c>
      <c r="F211" s="2">
        <v>3308.9589999999998</v>
      </c>
      <c r="G211" s="2">
        <v>2367.9259999999999</v>
      </c>
      <c r="H211" s="2">
        <v>18825.965</v>
      </c>
      <c r="I211" s="2">
        <v>6347.7538693499991</v>
      </c>
      <c r="J211" s="2">
        <v>2618.2364112</v>
      </c>
      <c r="K211" s="2">
        <v>3729.51745815</v>
      </c>
      <c r="L211" s="2"/>
      <c r="M211" s="6">
        <v>2.1726999999999999</v>
      </c>
      <c r="N211" s="7">
        <f t="shared" si="32"/>
        <v>2611.9525862999999</v>
      </c>
      <c r="O211" s="7">
        <f t="shared" si="32"/>
        <v>3444.5008084999999</v>
      </c>
      <c r="P211" s="7">
        <f t="shared" si="31"/>
        <v>22512.552721199998</v>
      </c>
      <c r="Q211" s="7">
        <f t="shared" si="31"/>
        <v>7189.3752192999991</v>
      </c>
      <c r="R211" s="7">
        <f t="shared" si="31"/>
        <v>5144.7928201999994</v>
      </c>
      <c r="S211" s="7">
        <f t="shared" si="35"/>
        <v>13791.764831936742</v>
      </c>
      <c r="T211" s="7">
        <f t="shared" si="35"/>
        <v>5688.6422506142399</v>
      </c>
      <c r="U211" s="7">
        <f t="shared" si="35"/>
        <v>8103.1225813225046</v>
      </c>
      <c r="W211" s="7">
        <f t="shared" si="36"/>
        <v>54694.938987436733</v>
      </c>
      <c r="Y211" s="9">
        <f t="shared" si="37"/>
        <v>4.2215371270764634E-2</v>
      </c>
      <c r="Z211" s="9">
        <f t="shared" si="37"/>
        <v>6.1418426898706899E-2</v>
      </c>
      <c r="AA211" s="9">
        <f t="shared" si="37"/>
        <v>0.39329768126454134</v>
      </c>
      <c r="AB211" s="9">
        <f t="shared" si="37"/>
        <v>0.11667252974697713</v>
      </c>
      <c r="AC211" s="9">
        <f t="shared" si="37"/>
        <v>0.12139501311536338</v>
      </c>
      <c r="AD211" s="9">
        <f t="shared" si="37"/>
        <v>0.2650009777036465</v>
      </c>
    </row>
    <row r="212" spans="1:30" x14ac:dyDescent="0.25">
      <c r="A212" s="4">
        <v>41456</v>
      </c>
      <c r="B212" s="5">
        <f t="shared" si="34"/>
        <v>2013</v>
      </c>
      <c r="C212" s="2">
        <v>1243.0820000000001</v>
      </c>
      <c r="D212" s="2">
        <v>1669.838</v>
      </c>
      <c r="E212" s="2">
        <v>11529.023999999999</v>
      </c>
      <c r="F212" s="2">
        <v>3157.578</v>
      </c>
      <c r="G212" s="2">
        <v>5106.0079999999998</v>
      </c>
      <c r="H212" s="2">
        <v>22705.528999999999</v>
      </c>
      <c r="I212" s="2">
        <v>7262.66848562</v>
      </c>
      <c r="J212" s="2">
        <v>3243.8887955699997</v>
      </c>
      <c r="K212" s="2">
        <v>4018.7796900499993</v>
      </c>
      <c r="L212" s="2"/>
      <c r="M212" s="6">
        <v>2.2519</v>
      </c>
      <c r="N212" s="7">
        <f t="shared" si="32"/>
        <v>2799.2963558000001</v>
      </c>
      <c r="O212" s="7">
        <f t="shared" si="32"/>
        <v>3760.3081922000001</v>
      </c>
      <c r="P212" s="7">
        <f t="shared" si="31"/>
        <v>25962.209145599998</v>
      </c>
      <c r="Q212" s="7">
        <f t="shared" si="31"/>
        <v>7110.5498981999999</v>
      </c>
      <c r="R212" s="7">
        <f t="shared" si="31"/>
        <v>11498.219415199999</v>
      </c>
      <c r="S212" s="7">
        <f t="shared" si="35"/>
        <v>16354.803162767677</v>
      </c>
      <c r="T212" s="7">
        <f t="shared" si="35"/>
        <v>7304.9131787440829</v>
      </c>
      <c r="U212" s="7">
        <f t="shared" si="35"/>
        <v>9049.8899840235936</v>
      </c>
      <c r="W212" s="7">
        <f t="shared" si="36"/>
        <v>67485.386169767677</v>
      </c>
      <c r="Y212" s="9">
        <f t="shared" si="37"/>
        <v>4.1790108664272269E-2</v>
      </c>
      <c r="Z212" s="9">
        <f t="shared" si="37"/>
        <v>6.1699651116648054E-2</v>
      </c>
      <c r="AA212" s="9">
        <f t="shared" si="37"/>
        <v>0.39035714385181031</v>
      </c>
      <c r="AB212" s="9">
        <f t="shared" si="37"/>
        <v>0.11585525950640424</v>
      </c>
      <c r="AC212" s="9">
        <f t="shared" si="37"/>
        <v>0.12803345713099482</v>
      </c>
      <c r="AD212" s="9">
        <f t="shared" si="37"/>
        <v>0.26226437972987043</v>
      </c>
    </row>
    <row r="213" spans="1:30" x14ac:dyDescent="0.25">
      <c r="A213" s="4">
        <v>41487</v>
      </c>
      <c r="B213" s="5">
        <f t="shared" si="34"/>
        <v>2013</v>
      </c>
      <c r="C213" s="2">
        <v>1151.71</v>
      </c>
      <c r="D213" s="2">
        <v>1740.9390000000001</v>
      </c>
      <c r="E213" s="2">
        <v>11560.325999999999</v>
      </c>
      <c r="F213" s="2">
        <v>3007.4879999999998</v>
      </c>
      <c r="G213" s="2">
        <v>2740.0929999999998</v>
      </c>
      <c r="H213" s="2">
        <v>20200.555</v>
      </c>
      <c r="I213" s="2">
        <v>7229.269848840001</v>
      </c>
      <c r="J213" s="2">
        <v>3104.4882187399999</v>
      </c>
      <c r="K213" s="2">
        <v>4124.7816301000003</v>
      </c>
      <c r="L213" s="2"/>
      <c r="M213" s="6">
        <v>2.3418999999999999</v>
      </c>
      <c r="N213" s="7">
        <f t="shared" si="32"/>
        <v>2697.1896489999999</v>
      </c>
      <c r="O213" s="7">
        <f t="shared" si="32"/>
        <v>4077.1050440999998</v>
      </c>
      <c r="P213" s="7">
        <f t="shared" si="31"/>
        <v>27073.127459399995</v>
      </c>
      <c r="Q213" s="7">
        <f t="shared" si="31"/>
        <v>7043.2361471999993</v>
      </c>
      <c r="R213" s="7">
        <f t="shared" si="31"/>
        <v>6417.0237966999994</v>
      </c>
      <c r="S213" s="7">
        <f t="shared" si="35"/>
        <v>16930.227058998396</v>
      </c>
      <c r="T213" s="7">
        <f t="shared" si="35"/>
        <v>7270.4009594672052</v>
      </c>
      <c r="U213" s="7">
        <f t="shared" si="35"/>
        <v>9659.8260995311903</v>
      </c>
      <c r="W213" s="7">
        <f t="shared" si="36"/>
        <v>64237.909155398389</v>
      </c>
      <c r="Y213" s="9">
        <f t="shared" si="37"/>
        <v>4.1296215663031162E-2</v>
      </c>
      <c r="Z213" s="9">
        <f t="shared" si="37"/>
        <v>6.1671016490751095E-2</v>
      </c>
      <c r="AA213" s="9">
        <f t="shared" si="37"/>
        <v>0.38873060166607853</v>
      </c>
      <c r="AB213" s="9">
        <f t="shared" si="37"/>
        <v>0.1150013524760486</v>
      </c>
      <c r="AC213" s="9">
        <f t="shared" si="37"/>
        <v>0.13045635085186316</v>
      </c>
      <c r="AD213" s="9">
        <f t="shared" si="37"/>
        <v>0.26284446285222746</v>
      </c>
    </row>
    <row r="214" spans="1:30" x14ac:dyDescent="0.25">
      <c r="A214" s="4">
        <v>41518</v>
      </c>
      <c r="B214" s="5">
        <f t="shared" si="34"/>
        <v>2013</v>
      </c>
      <c r="C214" s="2">
        <v>1046.396</v>
      </c>
      <c r="D214" s="2">
        <v>1605.2929999999999</v>
      </c>
      <c r="E214" s="2">
        <v>10637.196</v>
      </c>
      <c r="F214" s="2">
        <v>2822.4279999999999</v>
      </c>
      <c r="G214" s="2">
        <v>2743.7249999999999</v>
      </c>
      <c r="H214" s="2">
        <v>18855.037</v>
      </c>
      <c r="I214" s="2">
        <v>7402.4075768000002</v>
      </c>
      <c r="J214" s="2">
        <v>3246.8501573100002</v>
      </c>
      <c r="K214" s="2">
        <v>4155.55741949</v>
      </c>
      <c r="L214" s="2"/>
      <c r="M214" s="6">
        <v>2.2702</v>
      </c>
      <c r="N214" s="7">
        <f t="shared" si="32"/>
        <v>2375.5281992</v>
      </c>
      <c r="O214" s="7">
        <f t="shared" si="32"/>
        <v>3644.3361685999998</v>
      </c>
      <c r="P214" s="7">
        <f t="shared" si="31"/>
        <v>24148.562359200001</v>
      </c>
      <c r="Q214" s="7">
        <f t="shared" si="31"/>
        <v>6407.4760455999995</v>
      </c>
      <c r="R214" s="7">
        <f t="shared" si="31"/>
        <v>6228.8044949999994</v>
      </c>
      <c r="S214" s="7">
        <f t="shared" si="35"/>
        <v>16804.945680851361</v>
      </c>
      <c r="T214" s="7">
        <f t="shared" si="35"/>
        <v>7370.9992271251622</v>
      </c>
      <c r="U214" s="7">
        <f t="shared" si="35"/>
        <v>9433.9464537261974</v>
      </c>
      <c r="W214" s="7">
        <f t="shared" si="36"/>
        <v>59609.652948451359</v>
      </c>
      <c r="Y214" s="9">
        <f t="shared" si="37"/>
        <v>4.1368990230912839E-2</v>
      </c>
      <c r="Z214" s="9">
        <f t="shared" si="37"/>
        <v>6.1254440826705434E-2</v>
      </c>
      <c r="AA214" s="9">
        <f t="shared" si="37"/>
        <v>0.38852279766608744</v>
      </c>
      <c r="AB214" s="9">
        <f t="shared" si="37"/>
        <v>0.11407274163258219</v>
      </c>
      <c r="AC214" s="9">
        <f t="shared" si="37"/>
        <v>0.13028912319110494</v>
      </c>
      <c r="AD214" s="9">
        <f t="shared" si="37"/>
        <v>0.26449190645260728</v>
      </c>
    </row>
    <row r="215" spans="1:30" x14ac:dyDescent="0.25">
      <c r="A215" s="4">
        <v>41548</v>
      </c>
      <c r="B215" s="5">
        <f t="shared" si="34"/>
        <v>2013</v>
      </c>
      <c r="C215" s="2">
        <v>1437.6569999999999</v>
      </c>
      <c r="D215" s="2">
        <v>1857.3430000000001</v>
      </c>
      <c r="E215" s="2">
        <v>12155.775</v>
      </c>
      <c r="F215" s="2">
        <v>3391.9879999999998</v>
      </c>
      <c r="G215" s="2">
        <v>4203.4380000000001</v>
      </c>
      <c r="H215" s="2">
        <v>23046.201000000001</v>
      </c>
      <c r="I215" s="2">
        <v>8262.8525996800017</v>
      </c>
      <c r="J215" s="2">
        <v>3932.6134504900001</v>
      </c>
      <c r="K215" s="2">
        <v>4330.2391491900016</v>
      </c>
      <c r="L215" s="2"/>
      <c r="M215" s="6">
        <v>2.1883499999999998</v>
      </c>
      <c r="N215" s="7">
        <f t="shared" si="32"/>
        <v>3146.0966959499997</v>
      </c>
      <c r="O215" s="7">
        <f t="shared" si="32"/>
        <v>4064.5165540499997</v>
      </c>
      <c r="P215" s="7">
        <f t="shared" si="31"/>
        <v>26601.090221249997</v>
      </c>
      <c r="Q215" s="7">
        <f t="shared" si="31"/>
        <v>7422.8569397999991</v>
      </c>
      <c r="R215" s="7">
        <f t="shared" si="31"/>
        <v>9198.593547299999</v>
      </c>
      <c r="S215" s="7">
        <f t="shared" si="35"/>
        <v>18082.013486509732</v>
      </c>
      <c r="T215" s="7">
        <f t="shared" si="35"/>
        <v>8605.9346443797913</v>
      </c>
      <c r="U215" s="7">
        <f t="shared" si="35"/>
        <v>9476.0788421299385</v>
      </c>
      <c r="W215" s="7">
        <f t="shared" si="36"/>
        <v>68515.167444859719</v>
      </c>
      <c r="Y215" s="9">
        <f t="shared" si="37"/>
        <v>4.1633513201845829E-2</v>
      </c>
      <c r="Z215" s="9">
        <f t="shared" si="37"/>
        <v>6.058791983292125E-2</v>
      </c>
      <c r="AA215" s="9">
        <f t="shared" si="37"/>
        <v>0.38641175576234926</v>
      </c>
      <c r="AB215" s="9">
        <f t="shared" si="37"/>
        <v>0.11286264811759218</v>
      </c>
      <c r="AC215" s="9">
        <f t="shared" si="37"/>
        <v>0.13418964209428</v>
      </c>
      <c r="AD215" s="9">
        <f t="shared" si="37"/>
        <v>0.26431452099101149</v>
      </c>
    </row>
    <row r="216" spans="1:30" x14ac:dyDescent="0.25">
      <c r="A216" s="4">
        <v>41579</v>
      </c>
      <c r="B216" s="5">
        <f t="shared" si="34"/>
        <v>2013</v>
      </c>
      <c r="C216" s="2">
        <v>1070.299</v>
      </c>
      <c r="D216" s="2">
        <v>1627.4269999999999</v>
      </c>
      <c r="E216" s="2">
        <v>10494.736999999999</v>
      </c>
      <c r="F216" s="2">
        <v>3015.355</v>
      </c>
      <c r="G216" s="2">
        <v>2914.4679999999998</v>
      </c>
      <c r="H216" s="2">
        <v>19122.286</v>
      </c>
      <c r="I216" s="2">
        <v>6675.2522181599998</v>
      </c>
      <c r="J216" s="2">
        <v>2971.7579798400002</v>
      </c>
      <c r="K216" s="2">
        <v>3703.4942383199996</v>
      </c>
      <c r="L216" s="2"/>
      <c r="M216" s="6">
        <v>2.2950499999999998</v>
      </c>
      <c r="N216" s="7">
        <f t="shared" si="32"/>
        <v>2456.3897199499997</v>
      </c>
      <c r="O216" s="7">
        <f t="shared" si="32"/>
        <v>3735.0263363499994</v>
      </c>
      <c r="P216" s="7">
        <f t="shared" si="31"/>
        <v>24085.946151849996</v>
      </c>
      <c r="Q216" s="7">
        <f t="shared" si="31"/>
        <v>6920.3904927499998</v>
      </c>
      <c r="R216" s="7">
        <f t="shared" si="31"/>
        <v>6688.8497833999991</v>
      </c>
      <c r="S216" s="7">
        <f t="shared" si="35"/>
        <v>15320.037603288107</v>
      </c>
      <c r="T216" s="7">
        <f t="shared" si="35"/>
        <v>6820.3331516317921</v>
      </c>
      <c r="U216" s="7">
        <f t="shared" si="35"/>
        <v>8499.7044516563146</v>
      </c>
      <c r="W216" s="7">
        <f t="shared" si="36"/>
        <v>59206.640087588094</v>
      </c>
      <c r="Y216" s="9">
        <f t="shared" si="37"/>
        <v>4.1473394192500408E-2</v>
      </c>
      <c r="Z216" s="9">
        <f t="shared" si="37"/>
        <v>6.0750659155691354E-2</v>
      </c>
      <c r="AA216" s="9">
        <f t="shared" si="37"/>
        <v>0.38889690378218295</v>
      </c>
      <c r="AB216" s="9">
        <f t="shared" si="37"/>
        <v>0.11345227319990658</v>
      </c>
      <c r="AC216" s="9">
        <f t="shared" si="37"/>
        <v>0.12962329937796979</v>
      </c>
      <c r="AD216" s="9">
        <f t="shared" si="37"/>
        <v>0.26580347029174883</v>
      </c>
    </row>
    <row r="217" spans="1:30" x14ac:dyDescent="0.25">
      <c r="A217" s="4">
        <v>41609</v>
      </c>
      <c r="B217" s="5">
        <f t="shared" si="34"/>
        <v>2013</v>
      </c>
      <c r="C217" s="2">
        <v>1028.046</v>
      </c>
      <c r="D217" s="2">
        <v>1584.5239999999999</v>
      </c>
      <c r="E217" s="2">
        <v>9034.9760000000006</v>
      </c>
      <c r="F217" s="2">
        <v>3265.5619999999999</v>
      </c>
      <c r="G217" s="2">
        <v>3278.8409999999999</v>
      </c>
      <c r="H217" s="2">
        <v>18191.948</v>
      </c>
      <c r="I217" s="2">
        <v>8030.8365310399995</v>
      </c>
      <c r="J217" s="2">
        <v>3537.9169846499999</v>
      </c>
      <c r="K217" s="2">
        <v>4492.9195463899996</v>
      </c>
      <c r="L217" s="2"/>
      <c r="M217" s="6">
        <v>2.3452000000000002</v>
      </c>
      <c r="N217" s="7">
        <f t="shared" si="32"/>
        <v>2410.9734792000004</v>
      </c>
      <c r="O217" s="7">
        <f t="shared" si="32"/>
        <v>3716.0256847999999</v>
      </c>
      <c r="P217" s="7">
        <f t="shared" si="31"/>
        <v>21188.825715200004</v>
      </c>
      <c r="Q217" s="7">
        <f t="shared" si="31"/>
        <v>7658.3960024000007</v>
      </c>
      <c r="R217" s="7">
        <f t="shared" si="31"/>
        <v>7689.5379132000007</v>
      </c>
      <c r="S217" s="7">
        <f t="shared" si="35"/>
        <v>18833.917832595009</v>
      </c>
      <c r="T217" s="7">
        <f t="shared" si="35"/>
        <v>8297.1229124011807</v>
      </c>
      <c r="U217" s="7">
        <f t="shared" si="35"/>
        <v>10536.794920193828</v>
      </c>
      <c r="W217" s="7">
        <f t="shared" si="36"/>
        <v>61497.67662739502</v>
      </c>
      <c r="Y217" s="9">
        <f t="shared" si="37"/>
        <v>4.0661268254018841E-2</v>
      </c>
      <c r="Z217" s="9">
        <f t="shared" si="37"/>
        <v>6.0847111847687069E-2</v>
      </c>
      <c r="AA217" s="9">
        <f t="shared" si="37"/>
        <v>0.38814188783495573</v>
      </c>
      <c r="AB217" s="9">
        <f t="shared" si="37"/>
        <v>0.11415879714656305</v>
      </c>
      <c r="AC217" s="9">
        <f t="shared" si="37"/>
        <v>0.13039230244122391</v>
      </c>
      <c r="AD217" s="9">
        <f t="shared" si="37"/>
        <v>0.26579863247555147</v>
      </c>
    </row>
    <row r="218" spans="1:30" x14ac:dyDescent="0.25">
      <c r="A218" s="4">
        <v>41640</v>
      </c>
      <c r="B218" s="5">
        <f t="shared" si="34"/>
        <v>2014</v>
      </c>
      <c r="C218" s="2">
        <v>895.54</v>
      </c>
      <c r="D218" s="2">
        <v>1708.7339999999999</v>
      </c>
      <c r="E218" s="2">
        <v>10835.508</v>
      </c>
      <c r="F218" s="2">
        <v>3333.4090000000001</v>
      </c>
      <c r="G218" s="2">
        <v>3310.951</v>
      </c>
      <c r="H218" s="2">
        <v>20084.331999999999</v>
      </c>
      <c r="I218" s="2">
        <v>7057.9343477400007</v>
      </c>
      <c r="J218" s="2">
        <v>3134.5622907699999</v>
      </c>
      <c r="K218" s="2">
        <v>3923.3720569700008</v>
      </c>
      <c r="L218" s="2"/>
      <c r="M218" s="6">
        <v>2.3818999999999999</v>
      </c>
      <c r="N218" s="7">
        <f t="shared" si="32"/>
        <v>2133.086726</v>
      </c>
      <c r="O218" s="7">
        <f t="shared" si="32"/>
        <v>4070.0335145999998</v>
      </c>
      <c r="P218" s="7">
        <f t="shared" si="31"/>
        <v>25809.096505199999</v>
      </c>
      <c r="Q218" s="7">
        <f t="shared" si="31"/>
        <v>7939.8468971000002</v>
      </c>
      <c r="R218" s="7">
        <f t="shared" si="31"/>
        <v>7886.3541869000001</v>
      </c>
      <c r="S218" s="7">
        <f t="shared" si="35"/>
        <v>16811.293822881908</v>
      </c>
      <c r="T218" s="7">
        <f t="shared" si="35"/>
        <v>7466.213920385062</v>
      </c>
      <c r="U218" s="7">
        <f t="shared" si="35"/>
        <v>9345.0799024968437</v>
      </c>
      <c r="W218" s="7">
        <f t="shared" si="36"/>
        <v>64649.711652681915</v>
      </c>
      <c r="Y218" s="9">
        <f t="shared" si="37"/>
        <v>4.0542155838594295E-2</v>
      </c>
      <c r="Z218" s="9">
        <f t="shared" si="37"/>
        <v>6.1008497435332071E-2</v>
      </c>
      <c r="AA218" s="9">
        <f t="shared" si="37"/>
        <v>0.39070212533487864</v>
      </c>
      <c r="AB218" s="9">
        <f t="shared" si="37"/>
        <v>0.11478427856137491</v>
      </c>
      <c r="AC218" s="9">
        <f t="shared" si="37"/>
        <v>0.12788051882712703</v>
      </c>
      <c r="AD218" s="9">
        <f t="shared" si="37"/>
        <v>0.26508242400269305</v>
      </c>
    </row>
    <row r="219" spans="1:30" x14ac:dyDescent="0.25">
      <c r="J219">
        <v>3090.9568021099999</v>
      </c>
      <c r="K219">
        <v>3622.4872367499988</v>
      </c>
      <c r="N219" s="7"/>
      <c r="O219" s="7"/>
      <c r="P219" s="7"/>
      <c r="Q219" s="7"/>
      <c r="R219" s="7"/>
      <c r="S219" s="7"/>
      <c r="T219" s="7"/>
      <c r="U219" s="7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5"/>
  <sheetViews>
    <sheetView showGridLines="0" topLeftCell="O13" workbookViewId="0">
      <selection activeCell="R25" sqref="R25"/>
    </sheetView>
  </sheetViews>
  <sheetFormatPr defaultRowHeight="15" outlineLevelCol="1" x14ac:dyDescent="0.25"/>
  <cols>
    <col min="1" max="1" width="10.140625" bestFit="1" customWidth="1"/>
    <col min="18" max="27" width="9.140625" customWidth="1" outlineLevel="1"/>
  </cols>
  <sheetData>
    <row r="1" spans="1:33" x14ac:dyDescent="0.25">
      <c r="A1" s="13" t="s">
        <v>20</v>
      </c>
      <c r="B1" s="13"/>
    </row>
    <row r="2" spans="1:33" x14ac:dyDescent="0.25">
      <c r="A2" s="1" t="s">
        <v>0</v>
      </c>
      <c r="B2" s="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J2" s="1" t="s">
        <v>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17</v>
      </c>
      <c r="AC2" s="3" t="s">
        <v>11</v>
      </c>
      <c r="AD2" s="3" t="s">
        <v>12</v>
      </c>
      <c r="AE2" s="3" t="s">
        <v>13</v>
      </c>
      <c r="AF2" s="3" t="s">
        <v>14</v>
      </c>
      <c r="AG2" s="3" t="s">
        <v>15</v>
      </c>
    </row>
    <row r="3" spans="1:33" x14ac:dyDescent="0.25">
      <c r="A3" s="4">
        <v>28491</v>
      </c>
      <c r="B3" s="1">
        <f>YEAR(A3)</f>
        <v>1978</v>
      </c>
      <c r="C3" s="2">
        <v>13</v>
      </c>
      <c r="D3" s="2">
        <v>30</v>
      </c>
      <c r="E3" s="2">
        <v>431</v>
      </c>
      <c r="F3" s="2">
        <v>148</v>
      </c>
      <c r="G3" s="2">
        <v>352</v>
      </c>
      <c r="H3" s="2">
        <v>976</v>
      </c>
      <c r="J3" s="1" t="s">
        <v>21</v>
      </c>
      <c r="K3" s="9">
        <f>C3/$H3</f>
        <v>1.331967213114754E-2</v>
      </c>
      <c r="L3" s="9">
        <f t="shared" ref="L3:P18" si="0">D3/$H3</f>
        <v>3.0737704918032786E-2</v>
      </c>
      <c r="M3" s="9">
        <f t="shared" si="0"/>
        <v>0.44159836065573771</v>
      </c>
      <c r="N3" s="9">
        <f t="shared" si="0"/>
        <v>0.15163934426229508</v>
      </c>
      <c r="O3" s="9">
        <f t="shared" si="0"/>
        <v>0.36065573770491804</v>
      </c>
      <c r="P3" s="9">
        <f t="shared" si="0"/>
        <v>1</v>
      </c>
      <c r="Y3">
        <v>1978</v>
      </c>
      <c r="Z3">
        <v>1979</v>
      </c>
      <c r="AA3">
        <v>1980</v>
      </c>
      <c r="AB3" t="s">
        <v>22</v>
      </c>
      <c r="AC3" s="11">
        <f>SUMIF($B$3:$B$435,$Y3,C$3:C$435)+SUMIF($B$3:$B$435,$Z3,C$3:C$435)+SUMIF($B$3:$B$435,$AA3,C$3:C$435)</f>
        <v>363</v>
      </c>
      <c r="AD3" s="11">
        <f t="shared" ref="AD3:AG14" si="1">SUMIF($B$3:$B$435,$Y3,D$3:D$435)+SUMIF($B$3:$B$435,$Z3,D$3:D$435)+SUMIF($B$3:$B$435,$AA3,D$3:D$435)</f>
        <v>2108</v>
      </c>
      <c r="AE3" s="11">
        <f t="shared" si="1"/>
        <v>24578</v>
      </c>
      <c r="AF3" s="11">
        <f t="shared" si="1"/>
        <v>7078</v>
      </c>
      <c r="AG3" s="11">
        <f>SUMIF($B$3:$B$435,$Y3,G$3:G$435)+SUMIF($B$3:$B$435,$Z3,G$3:G$435)+SUMIF($B$3:$B$435,$AA3,G$3:G$435)</f>
        <v>20537</v>
      </c>
    </row>
    <row r="4" spans="1:33" x14ac:dyDescent="0.25">
      <c r="A4" s="4">
        <v>28522</v>
      </c>
      <c r="B4" s="1">
        <f t="shared" ref="B4:B67" si="2">YEAR(A4)</f>
        <v>1978</v>
      </c>
      <c r="C4" s="2">
        <v>8</v>
      </c>
      <c r="D4" s="2">
        <v>38</v>
      </c>
      <c r="E4" s="2">
        <v>444</v>
      </c>
      <c r="F4" s="2">
        <v>141</v>
      </c>
      <c r="G4" s="2">
        <v>364</v>
      </c>
      <c r="H4" s="2">
        <v>996</v>
      </c>
      <c r="J4" s="1" t="s">
        <v>23</v>
      </c>
      <c r="K4" s="9">
        <f>C4/$H4</f>
        <v>8.0321285140562242E-3</v>
      </c>
      <c r="L4" s="9">
        <f t="shared" si="0"/>
        <v>3.8152610441767071E-2</v>
      </c>
      <c r="M4" s="9">
        <f t="shared" si="0"/>
        <v>0.44578313253012047</v>
      </c>
      <c r="N4" s="9">
        <f t="shared" si="0"/>
        <v>0.14156626506024098</v>
      </c>
      <c r="O4" s="9">
        <f t="shared" si="0"/>
        <v>0.36546184738955823</v>
      </c>
      <c r="P4" s="9">
        <f t="shared" si="0"/>
        <v>1</v>
      </c>
      <c r="Y4">
        <f>Y3+3</f>
        <v>1981</v>
      </c>
      <c r="Z4">
        <f>Z3+3</f>
        <v>1982</v>
      </c>
      <c r="AA4">
        <f>AA3+3</f>
        <v>1983</v>
      </c>
      <c r="AB4" t="s">
        <v>24</v>
      </c>
      <c r="AC4" s="11">
        <f t="shared" ref="AC4:AC14" si="3">SUMIF($B$3:$B$435,$Y4,C$3:C$435)+SUMIF($B$3:$B$435,$Z4,C$3:C$435)+SUMIF($B$3:$B$435,$AA4,C$3:C$435)</f>
        <v>240</v>
      </c>
      <c r="AD4" s="11">
        <f t="shared" si="1"/>
        <v>1375</v>
      </c>
      <c r="AE4" s="11">
        <f t="shared" si="1"/>
        <v>20605</v>
      </c>
      <c r="AF4" s="11">
        <f t="shared" si="1"/>
        <v>5335</v>
      </c>
      <c r="AG4" s="11">
        <f t="shared" si="1"/>
        <v>29356</v>
      </c>
    </row>
    <row r="5" spans="1:33" x14ac:dyDescent="0.25">
      <c r="A5" s="4">
        <v>28550</v>
      </c>
      <c r="B5" s="1">
        <f t="shared" si="2"/>
        <v>1978</v>
      </c>
      <c r="C5" s="2">
        <v>18</v>
      </c>
      <c r="D5" s="2">
        <v>44</v>
      </c>
      <c r="E5" s="2">
        <v>541</v>
      </c>
      <c r="F5" s="2">
        <v>158</v>
      </c>
      <c r="G5" s="2">
        <v>299</v>
      </c>
      <c r="H5" s="2">
        <v>1063</v>
      </c>
      <c r="J5" s="1" t="s">
        <v>25</v>
      </c>
      <c r="K5" s="9">
        <f t="shared" ref="K5:P67" si="4">C5/$H5</f>
        <v>1.6933207902163686E-2</v>
      </c>
      <c r="L5" s="9">
        <f t="shared" si="0"/>
        <v>4.1392285983066796E-2</v>
      </c>
      <c r="M5" s="9">
        <f t="shared" si="0"/>
        <v>0.50893697083725309</v>
      </c>
      <c r="N5" s="9">
        <f t="shared" si="0"/>
        <v>0.14863593603010347</v>
      </c>
      <c r="O5" s="9">
        <f t="shared" si="0"/>
        <v>0.2812793979303857</v>
      </c>
      <c r="P5" s="9">
        <f t="shared" si="0"/>
        <v>1</v>
      </c>
      <c r="Y5">
        <f t="shared" ref="Y5:AA14" si="5">Y4+3</f>
        <v>1984</v>
      </c>
      <c r="Z5">
        <f t="shared" si="5"/>
        <v>1985</v>
      </c>
      <c r="AA5">
        <f t="shared" si="5"/>
        <v>1986</v>
      </c>
      <c r="AB5" t="s">
        <v>26</v>
      </c>
      <c r="AC5" s="11">
        <f t="shared" si="3"/>
        <v>277</v>
      </c>
      <c r="AD5" s="11">
        <f t="shared" si="1"/>
        <v>2112</v>
      </c>
      <c r="AE5" s="11">
        <f t="shared" si="1"/>
        <v>19436</v>
      </c>
      <c r="AF5" s="11">
        <f t="shared" si="1"/>
        <v>3641</v>
      </c>
      <c r="AG5" s="11">
        <f t="shared" si="1"/>
        <v>15653</v>
      </c>
    </row>
    <row r="6" spans="1:33" x14ac:dyDescent="0.25">
      <c r="A6" s="4">
        <v>28581</v>
      </c>
      <c r="B6" s="1">
        <f t="shared" si="2"/>
        <v>1978</v>
      </c>
      <c r="C6" s="2">
        <v>10</v>
      </c>
      <c r="D6" s="2">
        <v>50</v>
      </c>
      <c r="E6" s="2">
        <v>529</v>
      </c>
      <c r="F6" s="2">
        <v>155</v>
      </c>
      <c r="G6" s="2">
        <v>325</v>
      </c>
      <c r="H6" s="2">
        <v>1072</v>
      </c>
      <c r="J6" s="1" t="s">
        <v>27</v>
      </c>
      <c r="K6" s="9">
        <f t="shared" si="4"/>
        <v>9.3283582089552231E-3</v>
      </c>
      <c r="L6" s="9">
        <f t="shared" si="0"/>
        <v>4.6641791044776122E-2</v>
      </c>
      <c r="M6" s="9">
        <f t="shared" si="0"/>
        <v>0.49347014925373134</v>
      </c>
      <c r="N6" s="9">
        <f t="shared" si="0"/>
        <v>0.14458955223880596</v>
      </c>
      <c r="O6" s="9">
        <f t="shared" si="0"/>
        <v>0.30317164179104478</v>
      </c>
      <c r="P6" s="9">
        <f t="shared" si="0"/>
        <v>1</v>
      </c>
      <c r="Y6">
        <f t="shared" si="5"/>
        <v>1987</v>
      </c>
      <c r="Z6">
        <f t="shared" si="5"/>
        <v>1988</v>
      </c>
      <c r="AA6">
        <f t="shared" si="5"/>
        <v>1989</v>
      </c>
      <c r="AB6" t="s">
        <v>28</v>
      </c>
      <c r="AC6" s="11">
        <f t="shared" si="3"/>
        <v>438</v>
      </c>
      <c r="AD6" s="11">
        <f t="shared" si="1"/>
        <v>2809</v>
      </c>
      <c r="AE6" s="11">
        <f t="shared" si="1"/>
        <v>26929</v>
      </c>
      <c r="AF6" s="11">
        <f t="shared" si="1"/>
        <v>6259</v>
      </c>
      <c r="AG6" s="11">
        <f t="shared" si="1"/>
        <v>11482</v>
      </c>
    </row>
    <row r="7" spans="1:33" x14ac:dyDescent="0.25">
      <c r="A7" s="4">
        <v>28611</v>
      </c>
      <c r="B7" s="1">
        <f t="shared" si="2"/>
        <v>1978</v>
      </c>
      <c r="C7" s="2">
        <v>9</v>
      </c>
      <c r="D7" s="2">
        <v>54</v>
      </c>
      <c r="E7" s="2">
        <v>524</v>
      </c>
      <c r="F7" s="2">
        <v>149</v>
      </c>
      <c r="G7" s="2">
        <v>330</v>
      </c>
      <c r="H7" s="2">
        <v>1070</v>
      </c>
      <c r="J7" s="1" t="s">
        <v>29</v>
      </c>
      <c r="K7" s="9">
        <f t="shared" si="4"/>
        <v>8.4112149532710283E-3</v>
      </c>
      <c r="L7" s="9">
        <f t="shared" si="0"/>
        <v>5.046728971962617E-2</v>
      </c>
      <c r="M7" s="9">
        <f t="shared" si="0"/>
        <v>0.48971962616822429</v>
      </c>
      <c r="N7" s="9">
        <f t="shared" si="0"/>
        <v>0.13925233644859814</v>
      </c>
      <c r="O7" s="9">
        <f t="shared" si="0"/>
        <v>0.30841121495327101</v>
      </c>
      <c r="P7" s="9">
        <f t="shared" si="0"/>
        <v>1</v>
      </c>
      <c r="Y7">
        <f t="shared" si="5"/>
        <v>1990</v>
      </c>
      <c r="Z7">
        <f t="shared" si="5"/>
        <v>1991</v>
      </c>
      <c r="AA7">
        <f t="shared" si="5"/>
        <v>1992</v>
      </c>
      <c r="AB7" t="s">
        <v>30</v>
      </c>
      <c r="AC7" s="11">
        <f t="shared" si="3"/>
        <v>1134</v>
      </c>
      <c r="AD7" s="11">
        <f t="shared" si="1"/>
        <v>4587</v>
      </c>
      <c r="AE7" s="11">
        <f t="shared" si="1"/>
        <v>33507</v>
      </c>
      <c r="AF7" s="11">
        <f t="shared" si="1"/>
        <v>9459</v>
      </c>
      <c r="AG7" s="11">
        <f t="shared" si="1"/>
        <v>13536</v>
      </c>
    </row>
    <row r="8" spans="1:33" x14ac:dyDescent="0.25">
      <c r="A8" s="4">
        <v>28642</v>
      </c>
      <c r="B8" s="1">
        <f t="shared" si="2"/>
        <v>1978</v>
      </c>
      <c r="C8" s="2">
        <v>10</v>
      </c>
      <c r="D8" s="2">
        <v>41</v>
      </c>
      <c r="E8" s="2">
        <v>566</v>
      </c>
      <c r="F8" s="2">
        <v>443</v>
      </c>
      <c r="G8" s="2">
        <v>340</v>
      </c>
      <c r="H8" s="2">
        <v>1403</v>
      </c>
      <c r="J8" s="1" t="s">
        <v>31</v>
      </c>
      <c r="K8" s="9">
        <f t="shared" si="4"/>
        <v>7.1275837491090524E-3</v>
      </c>
      <c r="L8" s="9">
        <f t="shared" si="0"/>
        <v>2.9223093371347115E-2</v>
      </c>
      <c r="M8" s="9">
        <f t="shared" si="0"/>
        <v>0.40342124019957232</v>
      </c>
      <c r="N8" s="9">
        <f t="shared" si="0"/>
        <v>0.31575196008553102</v>
      </c>
      <c r="O8" s="9">
        <f t="shared" si="0"/>
        <v>0.24233784746970777</v>
      </c>
      <c r="P8" s="9">
        <f t="shared" si="0"/>
        <v>1</v>
      </c>
      <c r="Y8">
        <f t="shared" si="5"/>
        <v>1993</v>
      </c>
      <c r="Z8">
        <f t="shared" si="5"/>
        <v>1994</v>
      </c>
      <c r="AA8">
        <f t="shared" si="5"/>
        <v>1995</v>
      </c>
      <c r="AB8" t="s">
        <v>32</v>
      </c>
      <c r="AC8" s="11">
        <f t="shared" si="3"/>
        <v>7908</v>
      </c>
      <c r="AD8" s="11">
        <f t="shared" si="1"/>
        <v>9537</v>
      </c>
      <c r="AE8" s="11">
        <f t="shared" si="1"/>
        <v>58316</v>
      </c>
      <c r="AF8" s="11">
        <f t="shared" si="1"/>
        <v>18090</v>
      </c>
      <c r="AG8" s="11">
        <f t="shared" si="1"/>
        <v>14152</v>
      </c>
    </row>
    <row r="9" spans="1:33" x14ac:dyDescent="0.25">
      <c r="A9" s="4">
        <v>28672</v>
      </c>
      <c r="B9" s="1">
        <f t="shared" si="2"/>
        <v>1978</v>
      </c>
      <c r="C9" s="2">
        <v>11</v>
      </c>
      <c r="D9" s="2">
        <v>42</v>
      </c>
      <c r="E9" s="2">
        <v>571</v>
      </c>
      <c r="F9" s="2">
        <v>142</v>
      </c>
      <c r="G9" s="2">
        <v>322</v>
      </c>
      <c r="H9" s="2">
        <v>1091</v>
      </c>
      <c r="J9" s="1" t="s">
        <v>33</v>
      </c>
      <c r="K9" s="9">
        <f t="shared" si="4"/>
        <v>1.0082493125572869E-2</v>
      </c>
      <c r="L9" s="9">
        <f t="shared" si="0"/>
        <v>3.84967919340055E-2</v>
      </c>
      <c r="M9" s="9">
        <f t="shared" si="0"/>
        <v>0.52337305224564623</v>
      </c>
      <c r="N9" s="9">
        <f t="shared" si="0"/>
        <v>0.13015582034830431</v>
      </c>
      <c r="O9" s="9">
        <f t="shared" si="0"/>
        <v>0.29514207149404215</v>
      </c>
      <c r="P9" s="9">
        <f t="shared" si="0"/>
        <v>1</v>
      </c>
      <c r="Y9">
        <f t="shared" si="5"/>
        <v>1996</v>
      </c>
      <c r="Z9">
        <f t="shared" si="5"/>
        <v>1997</v>
      </c>
      <c r="AA9">
        <f t="shared" si="5"/>
        <v>1998</v>
      </c>
      <c r="AB9" t="s">
        <v>34</v>
      </c>
      <c r="AC9" s="11">
        <f t="shared" si="3"/>
        <v>10477.399999999998</v>
      </c>
      <c r="AD9" s="11">
        <f t="shared" si="1"/>
        <v>17909</v>
      </c>
      <c r="AE9" s="11">
        <f t="shared" si="1"/>
        <v>89830.399999999994</v>
      </c>
      <c r="AF9" s="11">
        <f t="shared" si="1"/>
        <v>35687.599999999999</v>
      </c>
      <c r="AG9" s="11">
        <f t="shared" si="1"/>
        <v>16995.599999999999</v>
      </c>
    </row>
    <row r="10" spans="1:33" x14ac:dyDescent="0.25">
      <c r="A10" s="4">
        <v>28703</v>
      </c>
      <c r="B10" s="1">
        <f t="shared" si="2"/>
        <v>1978</v>
      </c>
      <c r="C10" s="2">
        <v>10</v>
      </c>
      <c r="D10" s="2">
        <v>48</v>
      </c>
      <c r="E10" s="2">
        <v>631</v>
      </c>
      <c r="F10" s="2">
        <v>192</v>
      </c>
      <c r="G10" s="2">
        <v>363</v>
      </c>
      <c r="H10" s="2">
        <v>1247</v>
      </c>
      <c r="J10" s="1" t="s">
        <v>35</v>
      </c>
      <c r="K10" s="9">
        <f t="shared" si="4"/>
        <v>8.0192461908580592E-3</v>
      </c>
      <c r="L10" s="9">
        <f t="shared" si="0"/>
        <v>3.8492381716118684E-2</v>
      </c>
      <c r="M10" s="9">
        <f t="shared" si="0"/>
        <v>0.50601443464314355</v>
      </c>
      <c r="N10" s="9">
        <f t="shared" si="0"/>
        <v>0.15396952686447474</v>
      </c>
      <c r="O10" s="9">
        <f t="shared" si="0"/>
        <v>0.29109863672814756</v>
      </c>
      <c r="P10" s="9">
        <f t="shared" si="0"/>
        <v>1</v>
      </c>
      <c r="Y10">
        <f t="shared" si="5"/>
        <v>1999</v>
      </c>
      <c r="Z10">
        <f t="shared" si="5"/>
        <v>2000</v>
      </c>
      <c r="AA10">
        <f t="shared" si="5"/>
        <v>2001</v>
      </c>
      <c r="AB10" t="s">
        <v>36</v>
      </c>
      <c r="AC10" s="11">
        <f t="shared" si="3"/>
        <v>5774.5999999999995</v>
      </c>
      <c r="AD10" s="11">
        <f t="shared" si="1"/>
        <v>12500.9</v>
      </c>
      <c r="AE10" s="11">
        <f t="shared" si="1"/>
        <v>92259.700000000012</v>
      </c>
      <c r="AF10" s="11">
        <f t="shared" si="1"/>
        <v>30712.199999999997</v>
      </c>
      <c r="AG10" s="11">
        <f t="shared" si="1"/>
        <v>19506.400000000001</v>
      </c>
    </row>
    <row r="11" spans="1:33" x14ac:dyDescent="0.25">
      <c r="A11" s="4">
        <v>28734</v>
      </c>
      <c r="B11" s="1">
        <f t="shared" si="2"/>
        <v>1978</v>
      </c>
      <c r="C11" s="2">
        <v>8</v>
      </c>
      <c r="D11" s="2">
        <v>41</v>
      </c>
      <c r="E11" s="2">
        <v>562</v>
      </c>
      <c r="F11" s="2">
        <v>163</v>
      </c>
      <c r="G11" s="2">
        <v>374</v>
      </c>
      <c r="H11" s="2">
        <v>1150</v>
      </c>
      <c r="J11" s="1" t="s">
        <v>37</v>
      </c>
      <c r="K11" s="9">
        <f t="shared" si="4"/>
        <v>6.956521739130435E-3</v>
      </c>
      <c r="L11" s="9">
        <f t="shared" si="0"/>
        <v>3.5652173913043476E-2</v>
      </c>
      <c r="M11" s="9">
        <f t="shared" si="0"/>
        <v>0.48869565217391303</v>
      </c>
      <c r="N11" s="9">
        <f t="shared" si="0"/>
        <v>0.14173913043478262</v>
      </c>
      <c r="O11" s="9">
        <f t="shared" si="0"/>
        <v>0.32521739130434785</v>
      </c>
      <c r="P11" s="9">
        <f t="shared" si="0"/>
        <v>1</v>
      </c>
      <c r="Y11">
        <f t="shared" si="5"/>
        <v>2002</v>
      </c>
      <c r="Z11">
        <f t="shared" si="5"/>
        <v>2003</v>
      </c>
      <c r="AA11">
        <f t="shared" si="5"/>
        <v>2004</v>
      </c>
      <c r="AB11" s="14" t="s">
        <v>38</v>
      </c>
      <c r="AC11" s="11">
        <f t="shared" si="3"/>
        <v>3612.3</v>
      </c>
      <c r="AD11" s="11">
        <f t="shared" si="1"/>
        <v>10826</v>
      </c>
      <c r="AE11" s="11">
        <f t="shared" si="1"/>
        <v>97764.9</v>
      </c>
      <c r="AF11" s="11">
        <f t="shared" si="1"/>
        <v>23577.1</v>
      </c>
      <c r="AG11" s="11">
        <f t="shared" si="1"/>
        <v>22624.2</v>
      </c>
    </row>
    <row r="12" spans="1:33" x14ac:dyDescent="0.25">
      <c r="A12" s="4">
        <v>28764</v>
      </c>
      <c r="B12" s="1">
        <f t="shared" si="2"/>
        <v>1978</v>
      </c>
      <c r="C12" s="2">
        <v>9</v>
      </c>
      <c r="D12" s="2">
        <v>51</v>
      </c>
      <c r="E12" s="2">
        <v>654</v>
      </c>
      <c r="F12" s="2">
        <v>212</v>
      </c>
      <c r="G12" s="2">
        <v>382</v>
      </c>
      <c r="H12" s="2">
        <v>1311</v>
      </c>
      <c r="J12" s="1" t="s">
        <v>39</v>
      </c>
      <c r="K12" s="9">
        <f t="shared" si="4"/>
        <v>6.8649885583524023E-3</v>
      </c>
      <c r="L12" s="9">
        <f t="shared" si="0"/>
        <v>3.8901601830663615E-2</v>
      </c>
      <c r="M12" s="9">
        <f t="shared" si="0"/>
        <v>0.4988558352402746</v>
      </c>
      <c r="N12" s="9">
        <f t="shared" si="0"/>
        <v>0.16170861937452327</v>
      </c>
      <c r="O12" s="9">
        <f t="shared" si="0"/>
        <v>0.29138062547673532</v>
      </c>
      <c r="P12" s="9">
        <f t="shared" si="0"/>
        <v>1</v>
      </c>
      <c r="Y12">
        <f t="shared" si="5"/>
        <v>2005</v>
      </c>
      <c r="Z12">
        <f t="shared" si="5"/>
        <v>2006</v>
      </c>
      <c r="AA12">
        <f t="shared" si="5"/>
        <v>2007</v>
      </c>
      <c r="AB12" s="14" t="s">
        <v>40</v>
      </c>
      <c r="AC12" s="11">
        <f t="shared" si="3"/>
        <v>10093.608999999999</v>
      </c>
      <c r="AD12" s="11">
        <f t="shared" si="1"/>
        <v>18785.484</v>
      </c>
      <c r="AE12" s="11">
        <f t="shared" si="1"/>
        <v>170025.80099999998</v>
      </c>
      <c r="AF12" s="11">
        <f t="shared" si="1"/>
        <v>39138.555000000008</v>
      </c>
      <c r="AG12" s="11">
        <f t="shared" si="1"/>
        <v>47520.127999999997</v>
      </c>
    </row>
    <row r="13" spans="1:33" x14ac:dyDescent="0.25">
      <c r="A13" s="4">
        <v>28795</v>
      </c>
      <c r="B13" s="1">
        <f t="shared" si="2"/>
        <v>1978</v>
      </c>
      <c r="C13" s="2">
        <v>23</v>
      </c>
      <c r="D13" s="2">
        <v>55</v>
      </c>
      <c r="E13" s="2">
        <v>575</v>
      </c>
      <c r="F13" s="2">
        <v>173</v>
      </c>
      <c r="G13" s="2">
        <v>373</v>
      </c>
      <c r="H13" s="2">
        <v>1200</v>
      </c>
      <c r="J13" s="1" t="s">
        <v>41</v>
      </c>
      <c r="K13" s="9">
        <f t="shared" si="4"/>
        <v>1.9166666666666665E-2</v>
      </c>
      <c r="L13" s="9">
        <f t="shared" si="0"/>
        <v>4.583333333333333E-2</v>
      </c>
      <c r="M13" s="9">
        <f t="shared" si="0"/>
        <v>0.47916666666666669</v>
      </c>
      <c r="N13" s="9">
        <f t="shared" si="0"/>
        <v>0.14416666666666667</v>
      </c>
      <c r="O13" s="9">
        <f t="shared" si="0"/>
        <v>0.31083333333333335</v>
      </c>
      <c r="P13" s="9">
        <f t="shared" si="0"/>
        <v>1</v>
      </c>
      <c r="Y13">
        <f t="shared" si="5"/>
        <v>2008</v>
      </c>
      <c r="Z13">
        <f t="shared" si="5"/>
        <v>2009</v>
      </c>
      <c r="AA13">
        <f t="shared" si="5"/>
        <v>2010</v>
      </c>
      <c r="AB13" s="15" t="s">
        <v>42</v>
      </c>
      <c r="AC13" s="11">
        <f t="shared" si="3"/>
        <v>27182.436999999998</v>
      </c>
      <c r="AD13" s="11">
        <f t="shared" si="1"/>
        <v>33494.171999999999</v>
      </c>
      <c r="AE13" s="11">
        <f t="shared" si="1"/>
        <v>272205.74</v>
      </c>
      <c r="AF13" s="11">
        <f t="shared" si="1"/>
        <v>76591.649999999994</v>
      </c>
      <c r="AG13" s="11">
        <f t="shared" si="1"/>
        <v>72993.853000000003</v>
      </c>
    </row>
    <row r="14" spans="1:33" x14ac:dyDescent="0.25">
      <c r="A14" s="4">
        <v>28825</v>
      </c>
      <c r="B14" s="1">
        <f t="shared" si="2"/>
        <v>1978</v>
      </c>
      <c r="C14" s="2">
        <v>9</v>
      </c>
      <c r="D14" s="2">
        <v>51</v>
      </c>
      <c r="E14" s="2">
        <v>509</v>
      </c>
      <c r="F14" s="2">
        <v>143</v>
      </c>
      <c r="G14" s="2">
        <v>390</v>
      </c>
      <c r="H14" s="2">
        <v>1105</v>
      </c>
      <c r="J14" s="1" t="s">
        <v>43</v>
      </c>
      <c r="K14" s="9">
        <f t="shared" si="4"/>
        <v>8.1447963800904983E-3</v>
      </c>
      <c r="L14" s="9">
        <f t="shared" si="0"/>
        <v>4.6153846153846156E-2</v>
      </c>
      <c r="M14" s="9">
        <f t="shared" si="0"/>
        <v>0.4606334841628959</v>
      </c>
      <c r="N14" s="9">
        <f t="shared" si="0"/>
        <v>0.12941176470588237</v>
      </c>
      <c r="O14" s="9">
        <f t="shared" si="0"/>
        <v>0.35294117647058826</v>
      </c>
      <c r="P14" s="9">
        <f t="shared" si="0"/>
        <v>1</v>
      </c>
      <c r="S14" s="2" t="s">
        <v>11</v>
      </c>
      <c r="T14" s="2" t="s">
        <v>12</v>
      </c>
      <c r="U14" s="2" t="s">
        <v>13</v>
      </c>
      <c r="V14" s="2" t="s">
        <v>14</v>
      </c>
      <c r="W14" s="2" t="s">
        <v>15</v>
      </c>
      <c r="X14" s="2"/>
      <c r="Y14">
        <f t="shared" si="5"/>
        <v>2011</v>
      </c>
      <c r="Z14">
        <f t="shared" si="5"/>
        <v>2012</v>
      </c>
      <c r="AA14">
        <f t="shared" si="5"/>
        <v>2013</v>
      </c>
      <c r="AB14" s="16" t="s">
        <v>44</v>
      </c>
      <c r="AC14" s="11">
        <f t="shared" si="3"/>
        <v>42772.673000000003</v>
      </c>
      <c r="AD14" s="11">
        <f t="shared" si="1"/>
        <v>54845.381999999998</v>
      </c>
      <c r="AE14" s="11">
        <f t="shared" si="1"/>
        <v>366442.87199999997</v>
      </c>
      <c r="AF14" s="11">
        <f t="shared" si="1"/>
        <v>108053.65</v>
      </c>
      <c r="AG14" s="11">
        <f t="shared" si="1"/>
        <v>116933.21600000001</v>
      </c>
    </row>
    <row r="15" spans="1:33" x14ac:dyDescent="0.25">
      <c r="A15" s="4">
        <v>28856</v>
      </c>
      <c r="B15" s="1">
        <f t="shared" si="2"/>
        <v>1979</v>
      </c>
      <c r="C15" s="2">
        <v>11</v>
      </c>
      <c r="D15" s="2">
        <v>75</v>
      </c>
      <c r="E15" s="2">
        <v>629</v>
      </c>
      <c r="F15" s="2">
        <v>201</v>
      </c>
      <c r="G15" s="2">
        <v>346</v>
      </c>
      <c r="H15" s="2">
        <v>1266</v>
      </c>
      <c r="J15" s="1" t="s">
        <v>45</v>
      </c>
      <c r="K15" s="9">
        <f t="shared" si="4"/>
        <v>8.6887835703001581E-3</v>
      </c>
      <c r="L15" s="9">
        <f t="shared" si="0"/>
        <v>5.9241706161137442E-2</v>
      </c>
      <c r="M15" s="9">
        <f t="shared" si="0"/>
        <v>0.49684044233807267</v>
      </c>
      <c r="N15" s="9">
        <f t="shared" si="0"/>
        <v>0.15876777251184834</v>
      </c>
      <c r="O15" s="9">
        <f t="shared" si="0"/>
        <v>0.27330173775671407</v>
      </c>
      <c r="P15" s="9">
        <f t="shared" si="0"/>
        <v>1</v>
      </c>
      <c r="R15" s="1" t="s">
        <v>45</v>
      </c>
      <c r="S15" s="17">
        <f>AVERAGE(K4:K14)</f>
        <v>9.9152005443841965E-3</v>
      </c>
      <c r="T15" s="17">
        <f>AVERAGE(L4:L14)</f>
        <v>4.0855199949235817E-2</v>
      </c>
      <c r="U15" s="17">
        <f>AVERAGE(M4:M14)</f>
        <v>0.48164274946558566</v>
      </c>
      <c r="V15" s="17">
        <f>AVERAGE(N4:N14)</f>
        <v>0.15917705256890124</v>
      </c>
      <c r="W15" s="17">
        <f>AVERAGE(O4:O14)</f>
        <v>0.30611592584919656</v>
      </c>
      <c r="X15" s="17"/>
      <c r="Y15" s="17"/>
      <c r="Z15" s="17"/>
      <c r="AA15" s="17"/>
    </row>
    <row r="16" spans="1:33" x14ac:dyDescent="0.25">
      <c r="A16" s="4">
        <v>28887</v>
      </c>
      <c r="B16" s="1">
        <f t="shared" si="2"/>
        <v>1979</v>
      </c>
      <c r="C16" s="2">
        <v>8</v>
      </c>
      <c r="D16" s="2">
        <v>51</v>
      </c>
      <c r="E16" s="2">
        <v>481</v>
      </c>
      <c r="F16" s="2">
        <v>155</v>
      </c>
      <c r="G16" s="2">
        <v>355</v>
      </c>
      <c r="H16" s="2">
        <v>1053</v>
      </c>
      <c r="J16" s="1" t="s">
        <v>46</v>
      </c>
      <c r="K16" s="9">
        <f t="shared" si="4"/>
        <v>7.5973409306742644E-3</v>
      </c>
      <c r="L16" s="9">
        <f t="shared" si="0"/>
        <v>4.843304843304843E-2</v>
      </c>
      <c r="M16" s="9">
        <f t="shared" si="0"/>
        <v>0.4567901234567901</v>
      </c>
      <c r="N16" s="9">
        <f t="shared" si="0"/>
        <v>0.14719848053181386</v>
      </c>
      <c r="O16" s="9">
        <f t="shared" si="0"/>
        <v>0.33713200379867048</v>
      </c>
      <c r="P16" s="9">
        <f t="shared" si="0"/>
        <v>1</v>
      </c>
      <c r="R16" s="1" t="s">
        <v>46</v>
      </c>
      <c r="S16" s="17">
        <f t="shared" ref="S16:W31" si="6">AVERAGE(K5:K15)</f>
        <v>9.9748964585881904E-3</v>
      </c>
      <c r="T16" s="17">
        <f t="shared" si="6"/>
        <v>4.2772390469178585E-2</v>
      </c>
      <c r="U16" s="17">
        <f t="shared" si="6"/>
        <v>0.48628432308449038</v>
      </c>
      <c r="V16" s="17">
        <f t="shared" si="6"/>
        <v>0.16074082597359282</v>
      </c>
      <c r="W16" s="17">
        <f t="shared" si="6"/>
        <v>0.29773773406439252</v>
      </c>
      <c r="X16" s="17"/>
      <c r="Y16" s="17"/>
      <c r="Z16" s="17"/>
      <c r="AA16" s="17"/>
    </row>
    <row r="17" spans="1:27" x14ac:dyDescent="0.25">
      <c r="A17" s="4">
        <v>28915</v>
      </c>
      <c r="B17" s="1">
        <f t="shared" si="2"/>
        <v>1979</v>
      </c>
      <c r="C17" s="2">
        <v>10</v>
      </c>
      <c r="D17" s="2">
        <v>64</v>
      </c>
      <c r="E17" s="2">
        <v>657</v>
      </c>
      <c r="F17" s="2">
        <v>171</v>
      </c>
      <c r="G17" s="2">
        <v>382</v>
      </c>
      <c r="H17" s="2">
        <v>1287</v>
      </c>
      <c r="J17" s="1" t="s">
        <v>47</v>
      </c>
      <c r="K17" s="9">
        <f t="shared" si="4"/>
        <v>7.77000777000777E-3</v>
      </c>
      <c r="L17" s="9">
        <f t="shared" si="0"/>
        <v>4.9728049728049728E-2</v>
      </c>
      <c r="M17" s="9">
        <f t="shared" si="0"/>
        <v>0.51048951048951052</v>
      </c>
      <c r="N17" s="9">
        <f t="shared" si="0"/>
        <v>0.13286713286713286</v>
      </c>
      <c r="O17" s="9">
        <f t="shared" si="0"/>
        <v>0.29681429681429683</v>
      </c>
      <c r="P17" s="9">
        <f t="shared" si="0"/>
        <v>1</v>
      </c>
      <c r="R17" s="1" t="s">
        <v>47</v>
      </c>
      <c r="S17" s="17">
        <f t="shared" si="6"/>
        <v>9.126181279361878E-3</v>
      </c>
      <c r="T17" s="17">
        <f t="shared" si="6"/>
        <v>4.3412459782813273E-2</v>
      </c>
      <c r="U17" s="17">
        <f t="shared" si="6"/>
        <v>0.48154370059535734</v>
      </c>
      <c r="V17" s="17">
        <f t="shared" si="6"/>
        <v>0.16061014820102101</v>
      </c>
      <c r="W17" s="17">
        <f t="shared" si="6"/>
        <v>0.30281524368878204</v>
      </c>
      <c r="X17" s="17"/>
      <c r="Y17" s="17"/>
      <c r="Z17" s="17"/>
      <c r="AA17" s="17"/>
    </row>
    <row r="18" spans="1:27" x14ac:dyDescent="0.25">
      <c r="A18" s="4">
        <v>28946</v>
      </c>
      <c r="B18" s="1">
        <f t="shared" si="2"/>
        <v>1979</v>
      </c>
      <c r="C18" s="2">
        <v>15</v>
      </c>
      <c r="D18" s="2">
        <v>49</v>
      </c>
      <c r="E18" s="2">
        <v>574</v>
      </c>
      <c r="F18" s="2">
        <v>182</v>
      </c>
      <c r="G18" s="2">
        <v>467</v>
      </c>
      <c r="H18" s="2">
        <v>1287</v>
      </c>
      <c r="J18" s="1" t="s">
        <v>48</v>
      </c>
      <c r="K18" s="9">
        <f t="shared" si="4"/>
        <v>1.1655011655011656E-2</v>
      </c>
      <c r="L18" s="9">
        <f t="shared" si="0"/>
        <v>3.8073038073038072E-2</v>
      </c>
      <c r="M18" s="9">
        <f t="shared" si="0"/>
        <v>0.44599844599844601</v>
      </c>
      <c r="N18" s="9">
        <f t="shared" si="0"/>
        <v>0.14141414141414141</v>
      </c>
      <c r="O18" s="9">
        <f t="shared" si="0"/>
        <v>0.36285936285936288</v>
      </c>
      <c r="P18" s="9">
        <f t="shared" si="0"/>
        <v>1</v>
      </c>
      <c r="R18" s="1" t="s">
        <v>48</v>
      </c>
      <c r="S18" s="17">
        <f t="shared" si="6"/>
        <v>8.9845130576393824E-3</v>
      </c>
      <c r="T18" s="17">
        <f t="shared" si="6"/>
        <v>4.3693028754019966E-2</v>
      </c>
      <c r="U18" s="17">
        <f t="shared" si="6"/>
        <v>0.48309091525315551</v>
      </c>
      <c r="V18" s="17">
        <f t="shared" si="6"/>
        <v>0.1595444737126871</v>
      </c>
      <c r="W18" s="17">
        <f t="shared" si="6"/>
        <v>0.3022373032363504</v>
      </c>
      <c r="X18" s="17"/>
      <c r="Y18" s="17"/>
      <c r="Z18" s="17"/>
      <c r="AA18" s="17"/>
    </row>
    <row r="19" spans="1:27" x14ac:dyDescent="0.25">
      <c r="A19" s="4">
        <v>28976</v>
      </c>
      <c r="B19" s="1">
        <f t="shared" si="2"/>
        <v>1979</v>
      </c>
      <c r="C19" s="2">
        <v>10</v>
      </c>
      <c r="D19" s="2">
        <v>54</v>
      </c>
      <c r="E19" s="2">
        <v>641</v>
      </c>
      <c r="F19" s="2">
        <v>241</v>
      </c>
      <c r="G19" s="2">
        <v>463</v>
      </c>
      <c r="H19" s="2">
        <v>1412</v>
      </c>
      <c r="J19" s="1" t="s">
        <v>49</v>
      </c>
      <c r="K19" s="9">
        <f t="shared" si="4"/>
        <v>7.0821529745042494E-3</v>
      </c>
      <c r="L19" s="9">
        <f t="shared" si="4"/>
        <v>3.8243626062322948E-2</v>
      </c>
      <c r="M19" s="9">
        <f t="shared" si="4"/>
        <v>0.45396600566572237</v>
      </c>
      <c r="N19" s="9">
        <f t="shared" si="4"/>
        <v>0.1706798866855524</v>
      </c>
      <c r="O19" s="9">
        <f t="shared" si="4"/>
        <v>0.32790368271954673</v>
      </c>
      <c r="P19" s="9">
        <f t="shared" si="4"/>
        <v>1</v>
      </c>
      <c r="R19" s="1" t="s">
        <v>49</v>
      </c>
      <c r="S19" s="17">
        <f t="shared" si="6"/>
        <v>9.2794036668885308E-3</v>
      </c>
      <c r="T19" s="17">
        <f t="shared" si="6"/>
        <v>4.2566278604330141E-2</v>
      </c>
      <c r="U19" s="17">
        <f t="shared" si="6"/>
        <v>0.47911626251044831</v>
      </c>
      <c r="V19" s="17">
        <f t="shared" si="6"/>
        <v>0.15974100143682743</v>
      </c>
      <c r="W19" s="17">
        <f t="shared" si="6"/>
        <v>0.30718713486417698</v>
      </c>
      <c r="X19" s="17"/>
      <c r="Y19" s="17"/>
      <c r="Z19" s="17"/>
      <c r="AA19" s="17"/>
    </row>
    <row r="20" spans="1:27" x14ac:dyDescent="0.25">
      <c r="A20" s="4">
        <v>29007</v>
      </c>
      <c r="B20" s="1">
        <f t="shared" si="2"/>
        <v>1979</v>
      </c>
      <c r="C20" s="2">
        <v>9</v>
      </c>
      <c r="D20" s="2">
        <v>48</v>
      </c>
      <c r="E20" s="2">
        <v>676</v>
      </c>
      <c r="F20" s="2">
        <v>152</v>
      </c>
      <c r="G20" s="2">
        <v>457</v>
      </c>
      <c r="H20" s="2">
        <v>1346</v>
      </c>
      <c r="J20" s="1" t="s">
        <v>50</v>
      </c>
      <c r="K20" s="9">
        <f t="shared" si="4"/>
        <v>6.6864784546805346E-3</v>
      </c>
      <c r="L20" s="9">
        <f t="shared" si="4"/>
        <v>3.5661218424962851E-2</v>
      </c>
      <c r="M20" s="9">
        <f t="shared" si="4"/>
        <v>0.50222882615156017</v>
      </c>
      <c r="N20" s="9">
        <f t="shared" si="4"/>
        <v>0.11292719167904904</v>
      </c>
      <c r="O20" s="9">
        <f t="shared" si="4"/>
        <v>0.33952451708766718</v>
      </c>
      <c r="P20" s="9">
        <f t="shared" si="4"/>
        <v>1</v>
      </c>
      <c r="R20" s="1" t="s">
        <v>50</v>
      </c>
      <c r="S20" s="17">
        <f t="shared" si="6"/>
        <v>9.2752735964699139E-3</v>
      </c>
      <c r="T20" s="17">
        <f t="shared" si="6"/>
        <v>4.338632703078249E-2</v>
      </c>
      <c r="U20" s="17">
        <f t="shared" si="6"/>
        <v>0.48371124118918923</v>
      </c>
      <c r="V20" s="17">
        <f t="shared" si="6"/>
        <v>0.14655263112773842</v>
      </c>
      <c r="W20" s="17">
        <f t="shared" si="6"/>
        <v>0.31496584715961684</v>
      </c>
      <c r="X20" s="17"/>
      <c r="Y20" s="17"/>
      <c r="Z20" s="17"/>
      <c r="AA20" s="17"/>
    </row>
    <row r="21" spans="1:27" x14ac:dyDescent="0.25">
      <c r="A21" s="4">
        <v>29037</v>
      </c>
      <c r="B21" s="1">
        <f t="shared" si="2"/>
        <v>1979</v>
      </c>
      <c r="C21" s="2">
        <v>12</v>
      </c>
      <c r="D21" s="2">
        <v>62</v>
      </c>
      <c r="E21" s="2">
        <v>809</v>
      </c>
      <c r="F21" s="2">
        <v>170</v>
      </c>
      <c r="G21" s="2">
        <v>528</v>
      </c>
      <c r="H21" s="2">
        <v>1583</v>
      </c>
      <c r="J21" s="1" t="s">
        <v>51</v>
      </c>
      <c r="K21" s="9">
        <f t="shared" si="4"/>
        <v>7.5805432722678458E-3</v>
      </c>
      <c r="L21" s="9">
        <f t="shared" si="4"/>
        <v>3.9166140240050537E-2</v>
      </c>
      <c r="M21" s="9">
        <f t="shared" si="4"/>
        <v>0.51105495893872399</v>
      </c>
      <c r="N21" s="9">
        <f t="shared" si="4"/>
        <v>0.10739102969046115</v>
      </c>
      <c r="O21" s="9">
        <f t="shared" si="4"/>
        <v>0.33354390397978523</v>
      </c>
      <c r="P21" s="9">
        <f t="shared" si="4"/>
        <v>1</v>
      </c>
      <c r="R21" s="1" t="s">
        <v>51</v>
      </c>
      <c r="S21" s="17">
        <f t="shared" si="6"/>
        <v>8.9665449900251538E-3</v>
      </c>
      <c r="T21" s="17">
        <f t="shared" si="6"/>
        <v>4.3128547620869519E-2</v>
      </c>
      <c r="U21" s="17">
        <f t="shared" si="6"/>
        <v>0.48178903881699958</v>
      </c>
      <c r="V21" s="17">
        <f t="shared" si="6"/>
        <v>0.14498639215780615</v>
      </c>
      <c r="W21" s="17">
        <f t="shared" si="6"/>
        <v>0.31900061494085552</v>
      </c>
      <c r="X21" s="17"/>
      <c r="Y21" s="17"/>
      <c r="Z21" s="17"/>
      <c r="AA21" s="17"/>
    </row>
    <row r="22" spans="1:27" x14ac:dyDescent="0.25">
      <c r="A22" s="4">
        <v>29068</v>
      </c>
      <c r="B22" s="1">
        <f t="shared" si="2"/>
        <v>1979</v>
      </c>
      <c r="C22" s="2">
        <v>12</v>
      </c>
      <c r="D22" s="2">
        <v>81</v>
      </c>
      <c r="E22" s="2">
        <v>821</v>
      </c>
      <c r="F22" s="2">
        <v>227</v>
      </c>
      <c r="G22" s="2">
        <v>737</v>
      </c>
      <c r="H22" s="2">
        <v>1879</v>
      </c>
      <c r="J22" s="1" t="s">
        <v>52</v>
      </c>
      <c r="K22" s="9">
        <f t="shared" si="4"/>
        <v>6.3863757317722189E-3</v>
      </c>
      <c r="L22" s="9">
        <f t="shared" si="4"/>
        <v>4.3108036189462483E-2</v>
      </c>
      <c r="M22" s="9">
        <f t="shared" si="4"/>
        <v>0.43693453964874934</v>
      </c>
      <c r="N22" s="9">
        <f t="shared" si="4"/>
        <v>0.12080894092602448</v>
      </c>
      <c r="O22" s="9">
        <f t="shared" si="4"/>
        <v>0.39222990952634379</v>
      </c>
      <c r="P22" s="9">
        <f t="shared" si="4"/>
        <v>1</v>
      </c>
      <c r="R22" s="1" t="s">
        <v>52</v>
      </c>
      <c r="S22" s="17">
        <f t="shared" si="6"/>
        <v>8.9266629065169537E-3</v>
      </c>
      <c r="T22" s="17">
        <f t="shared" si="6"/>
        <v>4.3189798395772416E-2</v>
      </c>
      <c r="U22" s="17">
        <f t="shared" si="6"/>
        <v>0.48224726829841591</v>
      </c>
      <c r="V22" s="17">
        <f t="shared" si="6"/>
        <v>0.14075198332380492</v>
      </c>
      <c r="W22" s="17">
        <f t="shared" si="6"/>
        <v>0.32285927560009531</v>
      </c>
      <c r="X22" s="17"/>
      <c r="Y22" s="17"/>
      <c r="Z22" s="17"/>
      <c r="AA22" s="17"/>
    </row>
    <row r="23" spans="1:27" x14ac:dyDescent="0.25">
      <c r="A23" s="4">
        <v>29099</v>
      </c>
      <c r="B23" s="1">
        <f t="shared" si="2"/>
        <v>1979</v>
      </c>
      <c r="C23" s="2">
        <v>11</v>
      </c>
      <c r="D23" s="2">
        <v>83</v>
      </c>
      <c r="E23" s="2">
        <v>707</v>
      </c>
      <c r="F23" s="2">
        <v>191</v>
      </c>
      <c r="G23" s="2">
        <v>554</v>
      </c>
      <c r="H23" s="2">
        <v>1548</v>
      </c>
      <c r="J23" s="1" t="s">
        <v>53</v>
      </c>
      <c r="K23" s="9">
        <f t="shared" si="4"/>
        <v>7.1059431524547806E-3</v>
      </c>
      <c r="L23" s="9">
        <f t="shared" si="4"/>
        <v>5.3617571059431525E-2</v>
      </c>
      <c r="M23" s="9">
        <f t="shared" si="4"/>
        <v>0.45671834625322999</v>
      </c>
      <c r="N23" s="9">
        <f t="shared" si="4"/>
        <v>0.12338501291989665</v>
      </c>
      <c r="O23" s="9">
        <f t="shared" si="4"/>
        <v>0.3578811369509044</v>
      </c>
      <c r="P23" s="9">
        <f t="shared" si="4"/>
        <v>1</v>
      </c>
      <c r="R23" s="1" t="s">
        <v>53</v>
      </c>
      <c r="S23" s="17">
        <f t="shared" si="6"/>
        <v>8.8748314513025679E-3</v>
      </c>
      <c r="T23" s="17">
        <f t="shared" si="6"/>
        <v>4.3867604057265058E-2</v>
      </c>
      <c r="U23" s="17">
        <f t="shared" si="6"/>
        <v>0.47754171261431017</v>
      </c>
      <c r="V23" s="17">
        <f t="shared" si="6"/>
        <v>0.13884923882300873</v>
      </c>
      <c r="W23" s="17">
        <f t="shared" si="6"/>
        <v>0.32895132271118582</v>
      </c>
      <c r="X23" s="17"/>
      <c r="Y23" s="17"/>
      <c r="Z23" s="17"/>
      <c r="AA23" s="17"/>
    </row>
    <row r="24" spans="1:27" x14ac:dyDescent="0.25">
      <c r="A24" s="4">
        <v>29129</v>
      </c>
      <c r="B24" s="1">
        <f t="shared" si="2"/>
        <v>1979</v>
      </c>
      <c r="C24" s="2">
        <v>10</v>
      </c>
      <c r="D24" s="2">
        <v>111</v>
      </c>
      <c r="E24" s="2">
        <v>858</v>
      </c>
      <c r="F24" s="2">
        <v>202</v>
      </c>
      <c r="G24" s="2">
        <v>715</v>
      </c>
      <c r="H24" s="2">
        <v>1899</v>
      </c>
      <c r="J24" s="1" t="s">
        <v>54</v>
      </c>
      <c r="K24" s="9">
        <f t="shared" si="4"/>
        <v>5.2659294365455505E-3</v>
      </c>
      <c r="L24" s="9">
        <f t="shared" si="4"/>
        <v>5.845181674565561E-2</v>
      </c>
      <c r="M24" s="9">
        <f t="shared" si="4"/>
        <v>0.4518167456556082</v>
      </c>
      <c r="N24" s="9">
        <f t="shared" si="4"/>
        <v>0.10637177461822012</v>
      </c>
      <c r="O24" s="9">
        <f t="shared" si="4"/>
        <v>0.37651395471300686</v>
      </c>
      <c r="P24" s="9">
        <f t="shared" si="4"/>
        <v>1</v>
      </c>
      <c r="R24" s="1" t="s">
        <v>54</v>
      </c>
      <c r="S24" s="17">
        <f t="shared" si="6"/>
        <v>8.8967364144027852E-3</v>
      </c>
      <c r="T24" s="17">
        <f t="shared" si="6"/>
        <v>4.5205419441698501E-2</v>
      </c>
      <c r="U24" s="17">
        <f t="shared" si="6"/>
        <v>0.47371103179730623</v>
      </c>
      <c r="V24" s="17">
        <f t="shared" si="6"/>
        <v>0.13536527459986084</v>
      </c>
      <c r="W24" s="17">
        <f t="shared" si="6"/>
        <v>0.33499682375429213</v>
      </c>
      <c r="X24" s="17"/>
      <c r="Y24" s="17"/>
      <c r="Z24" s="17"/>
      <c r="AA24" s="17"/>
    </row>
    <row r="25" spans="1:27" x14ac:dyDescent="0.25">
      <c r="A25" s="4">
        <v>29160</v>
      </c>
      <c r="B25" s="1">
        <f t="shared" si="2"/>
        <v>1979</v>
      </c>
      <c r="C25" s="2">
        <v>10</v>
      </c>
      <c r="D25" s="2">
        <v>100</v>
      </c>
      <c r="E25" s="2">
        <v>762</v>
      </c>
      <c r="F25" s="2">
        <v>183</v>
      </c>
      <c r="G25" s="2">
        <v>637</v>
      </c>
      <c r="H25" s="2">
        <v>1695</v>
      </c>
      <c r="J25" s="1" t="s">
        <v>55</v>
      </c>
      <c r="K25" s="9">
        <f t="shared" si="4"/>
        <v>5.8997050147492625E-3</v>
      </c>
      <c r="L25" s="9">
        <f t="shared" si="4"/>
        <v>5.8997050147492625E-2</v>
      </c>
      <c r="M25" s="9">
        <f t="shared" si="4"/>
        <v>0.44955752212389383</v>
      </c>
      <c r="N25" s="9">
        <f t="shared" si="4"/>
        <v>0.1079646017699115</v>
      </c>
      <c r="O25" s="9">
        <f t="shared" si="4"/>
        <v>0.375811209439528</v>
      </c>
      <c r="P25" s="9">
        <f t="shared" si="4"/>
        <v>1</v>
      </c>
      <c r="R25" s="1" t="s">
        <v>55</v>
      </c>
      <c r="S25" s="17">
        <f t="shared" si="6"/>
        <v>7.6330330298463207E-3</v>
      </c>
      <c r="T25" s="17">
        <f t="shared" si="6"/>
        <v>4.6352554297364158E-2</v>
      </c>
      <c r="U25" s="17">
        <f t="shared" si="6"/>
        <v>0.47122467534175544</v>
      </c>
      <c r="V25" s="17">
        <f t="shared" si="6"/>
        <v>0.13192937532272933</v>
      </c>
      <c r="W25" s="17">
        <f t="shared" si="6"/>
        <v>0.34096778933426247</v>
      </c>
      <c r="X25" s="17"/>
      <c r="Y25" s="17"/>
      <c r="Z25" s="17"/>
      <c r="AA25" s="17"/>
    </row>
    <row r="26" spans="1:27" x14ac:dyDescent="0.25">
      <c r="A26" s="4">
        <v>29190</v>
      </c>
      <c r="B26" s="1">
        <f t="shared" si="2"/>
        <v>1979</v>
      </c>
      <c r="C26" s="2">
        <v>10</v>
      </c>
      <c r="D26" s="2">
        <v>90</v>
      </c>
      <c r="E26" s="2">
        <v>740</v>
      </c>
      <c r="F26" s="2">
        <v>174</v>
      </c>
      <c r="G26" s="2">
        <v>814</v>
      </c>
      <c r="H26" s="2">
        <v>1829</v>
      </c>
      <c r="J26" s="1" t="s">
        <v>56</v>
      </c>
      <c r="K26" s="9">
        <f t="shared" si="4"/>
        <v>5.4674685620557679E-3</v>
      </c>
      <c r="L26" s="9">
        <f t="shared" si="4"/>
        <v>4.9207217058501916E-2</v>
      </c>
      <c r="M26" s="9">
        <f t="shared" si="4"/>
        <v>0.40459267359212686</v>
      </c>
      <c r="N26" s="9">
        <f t="shared" si="4"/>
        <v>9.513395297977037E-2</v>
      </c>
      <c r="O26" s="9">
        <f t="shared" si="4"/>
        <v>0.44505194095133954</v>
      </c>
      <c r="P26" s="9">
        <f t="shared" si="4"/>
        <v>1</v>
      </c>
      <c r="R26" s="1" t="s">
        <v>56</v>
      </c>
      <c r="S26" s="17">
        <f t="shared" si="6"/>
        <v>7.4289338148152972E-3</v>
      </c>
      <c r="T26" s="17">
        <f t="shared" si="6"/>
        <v>4.7520118296786575E-2</v>
      </c>
      <c r="U26" s="17">
        <f t="shared" si="6"/>
        <v>0.47021776970184614</v>
      </c>
      <c r="V26" s="17">
        <f t="shared" si="6"/>
        <v>0.12997963323764108</v>
      </c>
      <c r="W26" s="17">
        <f t="shared" si="6"/>
        <v>0.34304688324052973</v>
      </c>
      <c r="X26" s="17"/>
      <c r="Y26" s="17"/>
      <c r="Z26" s="17"/>
      <c r="AA26" s="17"/>
    </row>
    <row r="27" spans="1:27" x14ac:dyDescent="0.25">
      <c r="A27" s="4">
        <v>29221</v>
      </c>
      <c r="B27" s="1">
        <f t="shared" si="2"/>
        <v>1980</v>
      </c>
      <c r="C27" s="2">
        <v>8</v>
      </c>
      <c r="D27" s="2">
        <v>63</v>
      </c>
      <c r="E27" s="2">
        <v>829</v>
      </c>
      <c r="F27" s="2">
        <v>253</v>
      </c>
      <c r="G27" s="2">
        <v>743</v>
      </c>
      <c r="H27" s="2">
        <v>1896</v>
      </c>
      <c r="J27" s="1" t="s">
        <v>57</v>
      </c>
      <c r="K27" s="9">
        <f t="shared" si="4"/>
        <v>4.2194092827004216E-3</v>
      </c>
      <c r="L27" s="9">
        <f t="shared" si="4"/>
        <v>3.3227848101265819E-2</v>
      </c>
      <c r="M27" s="9">
        <f t="shared" si="4"/>
        <v>0.43723628691983124</v>
      </c>
      <c r="N27" s="9">
        <f t="shared" si="4"/>
        <v>0.13343881856540085</v>
      </c>
      <c r="O27" s="9">
        <f t="shared" si="4"/>
        <v>0.3918776371308017</v>
      </c>
      <c r="P27" s="9">
        <f t="shared" si="4"/>
        <v>1</v>
      </c>
      <c r="R27" s="1" t="s">
        <v>57</v>
      </c>
      <c r="S27" s="17">
        <f t="shared" si="6"/>
        <v>7.1360869958839914E-3</v>
      </c>
      <c r="T27" s="17">
        <f t="shared" si="6"/>
        <v>4.6607892014728793E-2</v>
      </c>
      <c r="U27" s="17">
        <f t="shared" si="6"/>
        <v>0.46183160890676017</v>
      </c>
      <c r="V27" s="17">
        <f t="shared" si="6"/>
        <v>0.1241947405529067</v>
      </c>
      <c r="W27" s="17">
        <f t="shared" si="6"/>
        <v>0.35866053807640469</v>
      </c>
      <c r="X27" s="17"/>
      <c r="Y27" s="17"/>
      <c r="Z27" s="17"/>
      <c r="AA27" s="17"/>
    </row>
    <row r="28" spans="1:27" x14ac:dyDescent="0.25">
      <c r="A28" s="4">
        <v>29252</v>
      </c>
      <c r="B28" s="1">
        <f t="shared" si="2"/>
        <v>1980</v>
      </c>
      <c r="C28" s="2">
        <v>7</v>
      </c>
      <c r="D28" s="2">
        <v>56</v>
      </c>
      <c r="E28" s="2">
        <v>694</v>
      </c>
      <c r="F28" s="2">
        <v>199</v>
      </c>
      <c r="G28" s="2">
        <v>731</v>
      </c>
      <c r="H28" s="2">
        <v>1686</v>
      </c>
      <c r="J28" s="1" t="s">
        <v>58</v>
      </c>
      <c r="K28" s="9">
        <f t="shared" si="4"/>
        <v>4.1518386714116248E-3</v>
      </c>
      <c r="L28" s="9">
        <f t="shared" si="4"/>
        <v>3.3214709371292998E-2</v>
      </c>
      <c r="M28" s="9">
        <f t="shared" si="4"/>
        <v>0.41162514827995256</v>
      </c>
      <c r="N28" s="9">
        <f t="shared" si="4"/>
        <v>0.11803084223013048</v>
      </c>
      <c r="O28" s="9">
        <f t="shared" si="4"/>
        <v>0.43357058125741399</v>
      </c>
      <c r="P28" s="9">
        <f t="shared" si="4"/>
        <v>1</v>
      </c>
      <c r="R28" s="1" t="s">
        <v>58</v>
      </c>
      <c r="S28" s="17">
        <f t="shared" si="6"/>
        <v>6.8290023006136423E-3</v>
      </c>
      <c r="T28" s="17">
        <f t="shared" si="6"/>
        <v>4.5225601075475831E-2</v>
      </c>
      <c r="U28" s="17">
        <f t="shared" si="6"/>
        <v>0.46005398740340026</v>
      </c>
      <c r="V28" s="17">
        <f t="shared" si="6"/>
        <v>0.12294386219232369</v>
      </c>
      <c r="W28" s="17">
        <f t="shared" si="6"/>
        <v>0.36363741383387116</v>
      </c>
      <c r="X28" s="17"/>
      <c r="Y28" s="17"/>
      <c r="Z28" s="17"/>
      <c r="AA28" s="17"/>
    </row>
    <row r="29" spans="1:27" x14ac:dyDescent="0.25">
      <c r="A29" s="4">
        <v>29281</v>
      </c>
      <c r="B29" s="1">
        <f t="shared" si="2"/>
        <v>1980</v>
      </c>
      <c r="C29" s="2">
        <v>9</v>
      </c>
      <c r="D29" s="2">
        <v>57</v>
      </c>
      <c r="E29" s="2">
        <v>746</v>
      </c>
      <c r="F29" s="2">
        <v>168</v>
      </c>
      <c r="G29" s="2">
        <v>922</v>
      </c>
      <c r="H29" s="2">
        <v>1901</v>
      </c>
      <c r="J29" s="1" t="s">
        <v>59</v>
      </c>
      <c r="K29" s="9">
        <f t="shared" si="4"/>
        <v>4.7343503419253023E-3</v>
      </c>
      <c r="L29" s="9">
        <f t="shared" si="4"/>
        <v>2.9984218832193581E-2</v>
      </c>
      <c r="M29" s="9">
        <f t="shared" si="4"/>
        <v>0.39242503945291951</v>
      </c>
      <c r="N29" s="9">
        <f t="shared" si="4"/>
        <v>8.8374539715938977E-2</v>
      </c>
      <c r="O29" s="9">
        <f t="shared" si="4"/>
        <v>0.4850078905839032</v>
      </c>
      <c r="P29" s="9">
        <f t="shared" si="4"/>
        <v>1</v>
      </c>
      <c r="R29" s="1" t="s">
        <v>59</v>
      </c>
      <c r="S29" s="17">
        <f t="shared" si="6"/>
        <v>6.5000778371049027E-3</v>
      </c>
      <c r="T29" s="17">
        <f t="shared" si="6"/>
        <v>4.3724388315770669E-2</v>
      </c>
      <c r="U29" s="17">
        <f t="shared" si="6"/>
        <v>0.45106631811162229</v>
      </c>
      <c r="V29" s="17">
        <f t="shared" si="6"/>
        <v>0.12159510849805076</v>
      </c>
      <c r="W29" s="17">
        <f t="shared" si="6"/>
        <v>0.37606980332869999</v>
      </c>
      <c r="X29" s="17"/>
      <c r="Y29" s="17"/>
      <c r="Z29" s="17"/>
      <c r="AA29" s="17"/>
    </row>
    <row r="30" spans="1:27" x14ac:dyDescent="0.25">
      <c r="A30" s="4">
        <v>29312</v>
      </c>
      <c r="B30" s="1">
        <f t="shared" si="2"/>
        <v>1980</v>
      </c>
      <c r="C30" s="2">
        <v>6</v>
      </c>
      <c r="D30" s="2">
        <v>35</v>
      </c>
      <c r="E30" s="2">
        <v>787</v>
      </c>
      <c r="F30" s="2">
        <v>202</v>
      </c>
      <c r="G30" s="2">
        <v>695</v>
      </c>
      <c r="H30" s="2">
        <v>1724</v>
      </c>
      <c r="J30" s="1" t="s">
        <v>60</v>
      </c>
      <c r="K30" s="9">
        <f t="shared" si="4"/>
        <v>3.4802784222737818E-3</v>
      </c>
      <c r="L30" s="9">
        <f t="shared" si="4"/>
        <v>2.0301624129930394E-2</v>
      </c>
      <c r="M30" s="9">
        <f t="shared" si="4"/>
        <v>0.45649651972157773</v>
      </c>
      <c r="N30" s="9">
        <f t="shared" si="4"/>
        <v>0.11716937354988399</v>
      </c>
      <c r="O30" s="9">
        <f t="shared" si="4"/>
        <v>0.40313225058004643</v>
      </c>
      <c r="P30" s="9">
        <f t="shared" si="4"/>
        <v>1</v>
      </c>
      <c r="R30" s="1" t="s">
        <v>60</v>
      </c>
      <c r="S30" s="17">
        <f t="shared" si="6"/>
        <v>5.8709268086425048E-3</v>
      </c>
      <c r="T30" s="17">
        <f t="shared" si="6"/>
        <v>4.2989041112057536E-2</v>
      </c>
      <c r="U30" s="17">
        <f t="shared" si="6"/>
        <v>0.44619600842566531</v>
      </c>
      <c r="V30" s="17">
        <f t="shared" si="6"/>
        <v>0.1167733265254869</v>
      </c>
      <c r="W30" s="17">
        <f t="shared" si="6"/>
        <v>0.38717421494002191</v>
      </c>
      <c r="X30" s="17"/>
      <c r="Y30" s="17"/>
      <c r="Z30" s="17"/>
      <c r="AA30" s="17"/>
    </row>
    <row r="31" spans="1:27" x14ac:dyDescent="0.25">
      <c r="A31" s="4">
        <v>29342</v>
      </c>
      <c r="B31" s="1">
        <f t="shared" si="2"/>
        <v>1980</v>
      </c>
      <c r="C31" s="2">
        <v>10</v>
      </c>
      <c r="D31" s="2">
        <v>33</v>
      </c>
      <c r="E31" s="2">
        <v>808</v>
      </c>
      <c r="F31" s="2">
        <v>206</v>
      </c>
      <c r="G31" s="2">
        <v>871</v>
      </c>
      <c r="H31" s="2">
        <v>1929</v>
      </c>
      <c r="J31" s="1" t="s">
        <v>61</v>
      </c>
      <c r="K31" s="9">
        <f t="shared" si="4"/>
        <v>5.184033177812338E-3</v>
      </c>
      <c r="L31" s="9">
        <f t="shared" si="4"/>
        <v>1.7107309486780714E-2</v>
      </c>
      <c r="M31" s="9">
        <f t="shared" si="4"/>
        <v>0.41886988076723691</v>
      </c>
      <c r="N31" s="9">
        <f t="shared" si="4"/>
        <v>0.10679108346293416</v>
      </c>
      <c r="O31" s="9">
        <f t="shared" si="4"/>
        <v>0.45152928978745466</v>
      </c>
      <c r="P31" s="9">
        <f t="shared" si="4"/>
        <v>1</v>
      </c>
      <c r="R31" s="1" t="s">
        <v>61</v>
      </c>
      <c r="S31" s="17">
        <f t="shared" si="6"/>
        <v>5.5434836675306446E-3</v>
      </c>
      <c r="T31" s="17">
        <f t="shared" si="6"/>
        <v>4.1357950027294581E-2</v>
      </c>
      <c r="U31" s="17">
        <f t="shared" si="6"/>
        <v>0.44642605515801576</v>
      </c>
      <c r="V31" s="17">
        <f t="shared" si="6"/>
        <v>0.11190873442224433</v>
      </c>
      <c r="W31" s="17">
        <f t="shared" si="6"/>
        <v>0.3940131756546128</v>
      </c>
      <c r="X31" s="17"/>
      <c r="Y31" s="17"/>
      <c r="Z31" s="17"/>
      <c r="AA31" s="17"/>
    </row>
    <row r="32" spans="1:27" x14ac:dyDescent="0.25">
      <c r="A32" s="4">
        <v>29373</v>
      </c>
      <c r="B32" s="1">
        <f t="shared" si="2"/>
        <v>1980</v>
      </c>
      <c r="C32" s="2">
        <v>7</v>
      </c>
      <c r="D32" s="2">
        <v>61</v>
      </c>
      <c r="E32" s="2">
        <v>780</v>
      </c>
      <c r="F32" s="2">
        <v>181</v>
      </c>
      <c r="G32" s="2">
        <v>815</v>
      </c>
      <c r="H32" s="2">
        <v>1845</v>
      </c>
      <c r="J32" s="1" t="s">
        <v>62</v>
      </c>
      <c r="K32" s="9">
        <f t="shared" si="4"/>
        <v>3.7940379403794038E-3</v>
      </c>
      <c r="L32" s="9">
        <f t="shared" si="4"/>
        <v>3.3062330623306234E-2</v>
      </c>
      <c r="M32" s="9">
        <f t="shared" si="4"/>
        <v>0.42276422764227645</v>
      </c>
      <c r="N32" s="9">
        <f t="shared" si="4"/>
        <v>9.8102981029810299E-2</v>
      </c>
      <c r="O32" s="9">
        <f t="shared" si="4"/>
        <v>0.44173441734417346</v>
      </c>
      <c r="P32" s="9">
        <f t="shared" si="4"/>
        <v>1</v>
      </c>
      <c r="R32" s="1" t="s">
        <v>62</v>
      </c>
      <c r="S32" s="17">
        <f t="shared" ref="S32:W47" si="7">AVERAGE(K21:K31)</f>
        <v>5.4068977332698987E-3</v>
      </c>
      <c r="T32" s="17">
        <f t="shared" si="7"/>
        <v>3.9671231032914388E-2</v>
      </c>
      <c r="U32" s="17">
        <f t="shared" si="7"/>
        <v>0.43884796921398639</v>
      </c>
      <c r="V32" s="17">
        <f t="shared" si="7"/>
        <v>0.11135090640259752</v>
      </c>
      <c r="W32" s="17">
        <f t="shared" si="7"/>
        <v>0.40419542771822975</v>
      </c>
      <c r="X32" s="17"/>
      <c r="Y32" s="17"/>
      <c r="Z32" s="17"/>
      <c r="AA32" s="17"/>
    </row>
    <row r="33" spans="1:27" x14ac:dyDescent="0.25">
      <c r="A33" s="4">
        <v>29403</v>
      </c>
      <c r="B33" s="1">
        <f t="shared" si="2"/>
        <v>1980</v>
      </c>
      <c r="C33" s="2">
        <v>9</v>
      </c>
      <c r="D33" s="2">
        <v>62</v>
      </c>
      <c r="E33" s="2">
        <v>867</v>
      </c>
      <c r="F33" s="2">
        <v>264</v>
      </c>
      <c r="G33" s="2">
        <v>744</v>
      </c>
      <c r="H33" s="2">
        <v>1947</v>
      </c>
      <c r="J33" s="1" t="s">
        <v>63</v>
      </c>
      <c r="K33" s="9">
        <f t="shared" si="4"/>
        <v>4.6224961479198771E-3</v>
      </c>
      <c r="L33" s="9">
        <f t="shared" si="4"/>
        <v>3.1843862352336931E-2</v>
      </c>
      <c r="M33" s="9">
        <f t="shared" si="4"/>
        <v>0.44530046224961478</v>
      </c>
      <c r="N33" s="9">
        <f t="shared" si="4"/>
        <v>0.13559322033898305</v>
      </c>
      <c r="O33" s="9">
        <f t="shared" si="4"/>
        <v>0.38212634822804314</v>
      </c>
      <c r="P33" s="9">
        <f t="shared" si="4"/>
        <v>1</v>
      </c>
      <c r="R33" s="1" t="s">
        <v>63</v>
      </c>
      <c r="S33" s="17">
        <f t="shared" si="7"/>
        <v>5.0626699758254956E-3</v>
      </c>
      <c r="T33" s="17">
        <f t="shared" si="7"/>
        <v>3.9116339249574E-2</v>
      </c>
      <c r="U33" s="17">
        <f t="shared" si="7"/>
        <v>0.43082153909612758</v>
      </c>
      <c r="V33" s="17">
        <f t="shared" si="7"/>
        <v>0.11050653834253833</v>
      </c>
      <c r="W33" s="17">
        <f t="shared" si="7"/>
        <v>0.41403092893317422</v>
      </c>
      <c r="X33" s="17"/>
      <c r="Y33" s="17"/>
      <c r="Z33" s="17"/>
      <c r="AA33" s="17"/>
    </row>
    <row r="34" spans="1:27" x14ac:dyDescent="0.25">
      <c r="A34" s="4">
        <v>29434</v>
      </c>
      <c r="B34" s="1">
        <f t="shared" si="2"/>
        <v>1980</v>
      </c>
      <c r="C34" s="2">
        <v>8</v>
      </c>
      <c r="D34" s="2">
        <v>81</v>
      </c>
      <c r="E34" s="2">
        <v>820</v>
      </c>
      <c r="F34" s="2">
        <v>163</v>
      </c>
      <c r="G34" s="2">
        <v>1074</v>
      </c>
      <c r="H34" s="2">
        <v>2146</v>
      </c>
      <c r="J34" s="1" t="s">
        <v>64</v>
      </c>
      <c r="K34" s="9">
        <f t="shared" si="4"/>
        <v>3.727865796831314E-3</v>
      </c>
      <c r="L34" s="9">
        <f t="shared" si="4"/>
        <v>3.7744641192917053E-2</v>
      </c>
      <c r="M34" s="9">
        <f t="shared" si="4"/>
        <v>0.38210624417520972</v>
      </c>
      <c r="N34" s="9">
        <f t="shared" si="4"/>
        <v>7.5955265610438027E-2</v>
      </c>
      <c r="O34" s="9">
        <f t="shared" si="4"/>
        <v>0.50046598322460389</v>
      </c>
      <c r="P34" s="9">
        <f t="shared" si="4"/>
        <v>1</v>
      </c>
      <c r="R34" s="1" t="s">
        <v>64</v>
      </c>
      <c r="S34" s="17">
        <f t="shared" si="7"/>
        <v>4.9023172863843743E-3</v>
      </c>
      <c r="T34" s="17">
        <f t="shared" si="7"/>
        <v>3.8092323446198943E-2</v>
      </c>
      <c r="U34" s="17">
        <f t="shared" si="7"/>
        <v>0.43158207751438804</v>
      </c>
      <c r="V34" s="17">
        <f t="shared" si="7"/>
        <v>0.11185056374371642</v>
      </c>
      <c r="W34" s="17">
        <f t="shared" si="7"/>
        <v>0.41311242336060144</v>
      </c>
      <c r="X34" s="17"/>
      <c r="Y34" s="17"/>
      <c r="Z34" s="17"/>
      <c r="AA34" s="17"/>
    </row>
    <row r="35" spans="1:27" x14ac:dyDescent="0.25">
      <c r="A35" s="4">
        <v>29465</v>
      </c>
      <c r="B35" s="1">
        <f t="shared" si="2"/>
        <v>1980</v>
      </c>
      <c r="C35" s="2">
        <v>10</v>
      </c>
      <c r="D35" s="2">
        <v>46</v>
      </c>
      <c r="E35" s="2">
        <v>892</v>
      </c>
      <c r="F35" s="2">
        <v>270</v>
      </c>
      <c r="G35" s="2">
        <v>984</v>
      </c>
      <c r="H35" s="2">
        <v>2201</v>
      </c>
      <c r="J35" s="1" t="s">
        <v>65</v>
      </c>
      <c r="K35" s="9">
        <f t="shared" si="4"/>
        <v>4.5433893684688779E-3</v>
      </c>
      <c r="L35" s="9">
        <f t="shared" si="4"/>
        <v>2.0899591094956836E-2</v>
      </c>
      <c r="M35" s="9">
        <f t="shared" si="4"/>
        <v>0.40527033166742388</v>
      </c>
      <c r="N35" s="9">
        <f t="shared" si="4"/>
        <v>0.1226715129486597</v>
      </c>
      <c r="O35" s="9">
        <f t="shared" si="4"/>
        <v>0.44706951385733756</v>
      </c>
      <c r="P35" s="9">
        <f t="shared" si="4"/>
        <v>1</v>
      </c>
      <c r="R35" s="1" t="s">
        <v>65</v>
      </c>
      <c r="S35" s="17">
        <f t="shared" si="7"/>
        <v>4.5952193449640584E-3</v>
      </c>
      <c r="T35" s="17">
        <f t="shared" si="7"/>
        <v>3.6649329821970361E-2</v>
      </c>
      <c r="U35" s="17">
        <f t="shared" si="7"/>
        <v>0.4247991591436589</v>
      </c>
      <c r="V35" s="17">
        <f t="shared" si="7"/>
        <v>0.10753876853376564</v>
      </c>
      <c r="W35" s="17">
        <f t="shared" si="7"/>
        <v>0.42607468211275584</v>
      </c>
      <c r="X35" s="17"/>
      <c r="Y35" s="17"/>
      <c r="Z35" s="17"/>
      <c r="AA35" s="17"/>
    </row>
    <row r="36" spans="1:27" x14ac:dyDescent="0.25">
      <c r="A36" s="4">
        <v>29495</v>
      </c>
      <c r="B36" s="1">
        <f t="shared" si="2"/>
        <v>1980</v>
      </c>
      <c r="C36" s="2">
        <v>7</v>
      </c>
      <c r="D36" s="2">
        <v>44</v>
      </c>
      <c r="E36" s="2">
        <v>888</v>
      </c>
      <c r="F36" s="2">
        <v>285</v>
      </c>
      <c r="G36" s="2">
        <v>771</v>
      </c>
      <c r="H36" s="2">
        <v>1994</v>
      </c>
      <c r="J36" s="1" t="s">
        <v>66</v>
      </c>
      <c r="K36" s="9">
        <f t="shared" si="4"/>
        <v>3.5105315947843532E-3</v>
      </c>
      <c r="L36" s="9">
        <f t="shared" si="4"/>
        <v>2.2066198595787363E-2</v>
      </c>
      <c r="M36" s="9">
        <f t="shared" si="4"/>
        <v>0.44533600802407219</v>
      </c>
      <c r="N36" s="9">
        <f t="shared" si="4"/>
        <v>0.14292878635907724</v>
      </c>
      <c r="O36" s="9">
        <f t="shared" si="4"/>
        <v>0.38665997993981943</v>
      </c>
      <c r="P36" s="9">
        <f t="shared" si="4"/>
        <v>1</v>
      </c>
      <c r="R36" s="1" t="s">
        <v>66</v>
      </c>
      <c r="S36" s="17">
        <f t="shared" si="7"/>
        <v>4.5295338842298158E-3</v>
      </c>
      <c r="T36" s="17">
        <f t="shared" si="7"/>
        <v>3.3235491126452278E-2</v>
      </c>
      <c r="U36" s="17">
        <f t="shared" si="7"/>
        <v>0.42056766696291487</v>
      </c>
      <c r="V36" s="17">
        <f t="shared" si="7"/>
        <v>0.10902056292744197</v>
      </c>
      <c r="W36" s="17">
        <f t="shared" si="7"/>
        <v>0.43248882385314963</v>
      </c>
      <c r="X36" s="17"/>
      <c r="Y36" s="17"/>
      <c r="Z36" s="17"/>
      <c r="AA36" s="17"/>
    </row>
    <row r="37" spans="1:27" x14ac:dyDescent="0.25">
      <c r="A37" s="4">
        <v>29526</v>
      </c>
      <c r="B37" s="1">
        <f t="shared" si="2"/>
        <v>1980</v>
      </c>
      <c r="C37" s="2">
        <v>10</v>
      </c>
      <c r="D37" s="2">
        <v>63</v>
      </c>
      <c r="E37" s="2">
        <v>777</v>
      </c>
      <c r="F37" s="2">
        <v>223</v>
      </c>
      <c r="G37" s="2">
        <v>767</v>
      </c>
      <c r="H37" s="2">
        <v>1840</v>
      </c>
      <c r="J37" s="1" t="s">
        <v>67</v>
      </c>
      <c r="K37" s="9">
        <f t="shared" si="4"/>
        <v>5.434782608695652E-3</v>
      </c>
      <c r="L37" s="9">
        <f t="shared" si="4"/>
        <v>3.4239130434782605E-2</v>
      </c>
      <c r="M37" s="9">
        <f t="shared" si="4"/>
        <v>0.42228260869565215</v>
      </c>
      <c r="N37" s="9">
        <f t="shared" si="4"/>
        <v>0.12119565217391304</v>
      </c>
      <c r="O37" s="9">
        <f t="shared" si="4"/>
        <v>0.41684782608695653</v>
      </c>
      <c r="P37" s="9">
        <f t="shared" si="4"/>
        <v>1</v>
      </c>
      <c r="R37" s="1" t="s">
        <v>67</v>
      </c>
      <c r="S37" s="17">
        <f t="shared" si="7"/>
        <v>4.3123363005966413E-3</v>
      </c>
      <c r="T37" s="17">
        <f t="shared" si="7"/>
        <v>2.9878140985388161E-2</v>
      </c>
      <c r="U37" s="17">
        <f t="shared" si="7"/>
        <v>0.42018389295384018</v>
      </c>
      <c r="V37" s="17">
        <f t="shared" si="7"/>
        <v>0.11219912516282066</v>
      </c>
      <c r="W37" s="17">
        <f t="shared" si="7"/>
        <v>0.43347507571681254</v>
      </c>
      <c r="X37" s="17"/>
      <c r="Y37" s="17"/>
      <c r="Z37" s="17"/>
      <c r="AA37" s="17"/>
    </row>
    <row r="38" spans="1:27" x14ac:dyDescent="0.25">
      <c r="A38" s="4">
        <v>29556</v>
      </c>
      <c r="B38" s="1">
        <f t="shared" si="2"/>
        <v>1980</v>
      </c>
      <c r="C38" s="2">
        <v>6</v>
      </c>
      <c r="D38" s="2">
        <v>94</v>
      </c>
      <c r="E38" s="2">
        <v>798</v>
      </c>
      <c r="F38" s="2">
        <v>196</v>
      </c>
      <c r="G38" s="2">
        <v>751</v>
      </c>
      <c r="H38" s="2">
        <v>1845</v>
      </c>
      <c r="J38" s="1" t="s">
        <v>68</v>
      </c>
      <c r="K38" s="9">
        <f t="shared" si="4"/>
        <v>3.2520325203252032E-3</v>
      </c>
      <c r="L38" s="9">
        <f t="shared" si="4"/>
        <v>5.0948509485094849E-2</v>
      </c>
      <c r="M38" s="9">
        <f t="shared" si="4"/>
        <v>0.43252032520325201</v>
      </c>
      <c r="N38" s="9">
        <f t="shared" si="4"/>
        <v>0.10623306233062331</v>
      </c>
      <c r="O38" s="9">
        <f t="shared" si="4"/>
        <v>0.40704607046070462</v>
      </c>
      <c r="P38" s="9">
        <f t="shared" si="4"/>
        <v>1</v>
      </c>
      <c r="R38" s="1" t="s">
        <v>68</v>
      </c>
      <c r="S38" s="17">
        <f t="shared" si="7"/>
        <v>4.3093648502911773E-3</v>
      </c>
      <c r="T38" s="17">
        <f t="shared" si="7"/>
        <v>2.8517405837777319E-2</v>
      </c>
      <c r="U38" s="17">
        <f t="shared" si="7"/>
        <v>0.42179206887234244</v>
      </c>
      <c r="V38" s="17">
        <f t="shared" si="7"/>
        <v>0.11456837054410635</v>
      </c>
      <c r="W38" s="17">
        <f t="shared" si="7"/>
        <v>0.43091106527459588</v>
      </c>
      <c r="X38" s="17"/>
      <c r="Y38" s="17"/>
      <c r="Z38" s="17"/>
      <c r="AA38" s="17"/>
    </row>
    <row r="39" spans="1:27" x14ac:dyDescent="0.25">
      <c r="A39" s="4">
        <v>29587</v>
      </c>
      <c r="B39" s="1">
        <f t="shared" si="2"/>
        <v>1981</v>
      </c>
      <c r="C39" s="2">
        <v>7</v>
      </c>
      <c r="D39" s="2">
        <v>60</v>
      </c>
      <c r="E39" s="2">
        <v>764</v>
      </c>
      <c r="F39" s="2">
        <v>174</v>
      </c>
      <c r="G39" s="2">
        <v>824</v>
      </c>
      <c r="H39" s="2">
        <v>1829</v>
      </c>
      <c r="J39" s="1" t="s">
        <v>69</v>
      </c>
      <c r="K39" s="9">
        <f t="shared" si="4"/>
        <v>3.8272279934390375E-3</v>
      </c>
      <c r="L39" s="9">
        <f t="shared" si="4"/>
        <v>3.2804811372334611E-2</v>
      </c>
      <c r="M39" s="9">
        <f t="shared" si="4"/>
        <v>0.41771459814106071</v>
      </c>
      <c r="N39" s="9">
        <f t="shared" si="4"/>
        <v>9.513395297977037E-2</v>
      </c>
      <c r="O39" s="9">
        <f t="shared" si="4"/>
        <v>0.45051940951339531</v>
      </c>
      <c r="P39" s="9">
        <f t="shared" si="4"/>
        <v>1</v>
      </c>
      <c r="R39" s="1" t="s">
        <v>69</v>
      </c>
      <c r="S39" s="17">
        <f t="shared" si="7"/>
        <v>4.2214215082570653E-3</v>
      </c>
      <c r="T39" s="17">
        <f t="shared" si="7"/>
        <v>3.0128375054489051E-2</v>
      </c>
      <c r="U39" s="17">
        <f t="shared" si="7"/>
        <v>0.42136334507992623</v>
      </c>
      <c r="V39" s="17">
        <f t="shared" si="7"/>
        <v>0.11209511997730841</v>
      </c>
      <c r="W39" s="17">
        <f t="shared" si="7"/>
        <v>0.4322900137591324</v>
      </c>
      <c r="X39" s="17"/>
      <c r="Y39" s="17"/>
      <c r="Z39" s="17"/>
      <c r="AA39" s="17"/>
    </row>
    <row r="40" spans="1:27" x14ac:dyDescent="0.25">
      <c r="A40" s="4">
        <v>29618</v>
      </c>
      <c r="B40" s="1">
        <f t="shared" si="2"/>
        <v>1981</v>
      </c>
      <c r="C40" s="2">
        <v>7</v>
      </c>
      <c r="D40" s="2">
        <v>59</v>
      </c>
      <c r="E40" s="2">
        <v>688</v>
      </c>
      <c r="F40" s="2">
        <v>160</v>
      </c>
      <c r="G40" s="2">
        <v>978</v>
      </c>
      <c r="H40" s="2">
        <v>1893</v>
      </c>
      <c r="J40" s="1" t="s">
        <v>70</v>
      </c>
      <c r="K40" s="9">
        <f t="shared" si="4"/>
        <v>3.6978341257263604E-3</v>
      </c>
      <c r="L40" s="9">
        <f t="shared" si="4"/>
        <v>3.1167459059693609E-2</v>
      </c>
      <c r="M40" s="9">
        <f t="shared" si="4"/>
        <v>0.36344426835710514</v>
      </c>
      <c r="N40" s="9">
        <f t="shared" si="4"/>
        <v>8.4521922873745381E-2</v>
      </c>
      <c r="O40" s="9">
        <f t="shared" si="4"/>
        <v>0.51664025356576859</v>
      </c>
      <c r="P40" s="9">
        <f t="shared" si="4"/>
        <v>1</v>
      </c>
      <c r="R40" s="1" t="s">
        <v>70</v>
      </c>
      <c r="S40" s="17">
        <f t="shared" si="7"/>
        <v>4.1919114466231937E-3</v>
      </c>
      <c r="T40" s="17">
        <f t="shared" si="7"/>
        <v>3.0091111600038287E-2</v>
      </c>
      <c r="U40" s="17">
        <f t="shared" si="7"/>
        <v>0.42191693143093595</v>
      </c>
      <c r="V40" s="17">
        <f t="shared" si="7"/>
        <v>0.11001358459091204</v>
      </c>
      <c r="W40" s="17">
        <f t="shared" si="7"/>
        <v>0.43383081632785797</v>
      </c>
      <c r="X40" s="17"/>
      <c r="Y40" s="17"/>
      <c r="Z40" s="17"/>
      <c r="AA40" s="17"/>
    </row>
    <row r="41" spans="1:27" x14ac:dyDescent="0.25">
      <c r="A41" s="4">
        <v>29646</v>
      </c>
      <c r="B41" s="1">
        <f t="shared" si="2"/>
        <v>1981</v>
      </c>
      <c r="C41" s="2">
        <v>7</v>
      </c>
      <c r="D41" s="2">
        <v>59</v>
      </c>
      <c r="E41" s="2">
        <v>706</v>
      </c>
      <c r="F41" s="2">
        <v>136</v>
      </c>
      <c r="G41" s="2">
        <v>977</v>
      </c>
      <c r="H41" s="2">
        <v>1884</v>
      </c>
      <c r="J41" s="1" t="s">
        <v>71</v>
      </c>
      <c r="K41" s="9">
        <f t="shared" si="4"/>
        <v>3.7154989384288748E-3</v>
      </c>
      <c r="L41" s="9">
        <f t="shared" si="4"/>
        <v>3.1316348195329087E-2</v>
      </c>
      <c r="M41" s="9">
        <f t="shared" si="4"/>
        <v>0.37473460721868362</v>
      </c>
      <c r="N41" s="9">
        <f t="shared" si="4"/>
        <v>7.2186836518046707E-2</v>
      </c>
      <c r="O41" s="9">
        <f t="shared" si="4"/>
        <v>0.51857749469214443</v>
      </c>
      <c r="P41" s="9">
        <f t="shared" si="4"/>
        <v>1</v>
      </c>
      <c r="R41" s="1" t="s">
        <v>71</v>
      </c>
      <c r="S41" s="17">
        <f t="shared" si="7"/>
        <v>4.0976826996960182E-3</v>
      </c>
      <c r="T41" s="17">
        <f t="shared" si="7"/>
        <v>3.0198678893447382E-2</v>
      </c>
      <c r="U41" s="17">
        <f t="shared" si="7"/>
        <v>0.41928231587677106</v>
      </c>
      <c r="V41" s="17">
        <f t="shared" si="7"/>
        <v>0.10966334669616713</v>
      </c>
      <c r="W41" s="17">
        <f t="shared" si="7"/>
        <v>0.43670648568984577</v>
      </c>
      <c r="X41" s="17"/>
      <c r="Y41" s="17"/>
      <c r="Z41" s="17"/>
      <c r="AA41" s="17"/>
    </row>
    <row r="42" spans="1:27" x14ac:dyDescent="0.25">
      <c r="A42" s="4">
        <v>29677</v>
      </c>
      <c r="B42" s="1">
        <f t="shared" si="2"/>
        <v>1981</v>
      </c>
      <c r="C42" s="2">
        <v>5</v>
      </c>
      <c r="D42" s="2">
        <v>41</v>
      </c>
      <c r="E42" s="2">
        <v>752</v>
      </c>
      <c r="F42" s="2">
        <v>183</v>
      </c>
      <c r="G42" s="2">
        <v>954</v>
      </c>
      <c r="H42" s="2">
        <v>1936</v>
      </c>
      <c r="J42" s="1" t="s">
        <v>72</v>
      </c>
      <c r="K42" s="9">
        <f t="shared" si="4"/>
        <v>2.5826446280991736E-3</v>
      </c>
      <c r="L42" s="9">
        <f t="shared" si="4"/>
        <v>2.1177685950413222E-2</v>
      </c>
      <c r="M42" s="9">
        <f t="shared" si="4"/>
        <v>0.38842975206611569</v>
      </c>
      <c r="N42" s="9">
        <f t="shared" si="4"/>
        <v>9.4524793388429756E-2</v>
      </c>
      <c r="O42" s="9">
        <f t="shared" si="4"/>
        <v>0.49276859504132231</v>
      </c>
      <c r="P42" s="9">
        <f t="shared" si="4"/>
        <v>1</v>
      </c>
      <c r="R42" s="1" t="s">
        <v>72</v>
      </c>
      <c r="S42" s="17">
        <f t="shared" si="7"/>
        <v>4.1190663829828444E-3</v>
      </c>
      <c r="T42" s="17">
        <f t="shared" si="7"/>
        <v>3.1200017444847263E-2</v>
      </c>
      <c r="U42" s="17">
        <f t="shared" si="7"/>
        <v>0.41184941474014436</v>
      </c>
      <c r="V42" s="17">
        <f t="shared" si="7"/>
        <v>0.10557402514781829</v>
      </c>
      <c r="W42" s="17">
        <f t="shared" si="7"/>
        <v>0.4472015078818547</v>
      </c>
      <c r="X42" s="17"/>
      <c r="Y42" s="17"/>
      <c r="Z42" s="17"/>
      <c r="AA42" s="17"/>
    </row>
    <row r="43" spans="1:27" x14ac:dyDescent="0.25">
      <c r="A43" s="4">
        <v>29707</v>
      </c>
      <c r="B43" s="1">
        <f t="shared" si="2"/>
        <v>1981</v>
      </c>
      <c r="C43" s="2">
        <v>6</v>
      </c>
      <c r="D43" s="2">
        <v>34</v>
      </c>
      <c r="E43" s="2">
        <v>759</v>
      </c>
      <c r="F43" s="2">
        <v>178</v>
      </c>
      <c r="G43" s="2">
        <v>881</v>
      </c>
      <c r="H43" s="2">
        <v>1857</v>
      </c>
      <c r="J43" s="1" t="s">
        <v>73</v>
      </c>
      <c r="K43" s="9">
        <f t="shared" si="4"/>
        <v>3.2310177705977385E-3</v>
      </c>
      <c r="L43" s="9">
        <f t="shared" si="4"/>
        <v>1.830910070005385E-2</v>
      </c>
      <c r="M43" s="9">
        <f t="shared" si="4"/>
        <v>0.40872374798061389</v>
      </c>
      <c r="N43" s="9">
        <f t="shared" si="4"/>
        <v>9.5853527194399574E-2</v>
      </c>
      <c r="O43" s="9">
        <f t="shared" si="4"/>
        <v>0.47442110931610126</v>
      </c>
      <c r="P43" s="9">
        <f t="shared" si="4"/>
        <v>1</v>
      </c>
      <c r="R43" s="1" t="s">
        <v>73</v>
      </c>
      <c r="S43" s="17">
        <f t="shared" si="7"/>
        <v>3.882576514827102E-3</v>
      </c>
      <c r="T43" s="17">
        <f t="shared" si="7"/>
        <v>3.1570051668813853E-2</v>
      </c>
      <c r="U43" s="17">
        <f t="shared" si="7"/>
        <v>0.40908213031276969</v>
      </c>
      <c r="V43" s="17">
        <f t="shared" si="7"/>
        <v>0.10445890786831789</v>
      </c>
      <c r="W43" s="17">
        <f t="shared" si="7"/>
        <v>0.45095053563220622</v>
      </c>
      <c r="X43" s="17"/>
      <c r="Y43" s="17"/>
      <c r="Z43" s="17"/>
      <c r="AA43" s="17"/>
    </row>
    <row r="44" spans="1:27" x14ac:dyDescent="0.25">
      <c r="A44" s="4">
        <v>29738</v>
      </c>
      <c r="B44" s="1">
        <f t="shared" si="2"/>
        <v>1981</v>
      </c>
      <c r="C44" s="2">
        <v>5</v>
      </c>
      <c r="D44" s="2">
        <v>40</v>
      </c>
      <c r="E44" s="2">
        <v>682</v>
      </c>
      <c r="F44" s="2">
        <v>237</v>
      </c>
      <c r="G44" s="2">
        <v>808</v>
      </c>
      <c r="H44" s="2">
        <v>1772</v>
      </c>
      <c r="J44" s="1" t="s">
        <v>74</v>
      </c>
      <c r="K44" s="9">
        <f t="shared" si="4"/>
        <v>2.8216704288939053E-3</v>
      </c>
      <c r="L44" s="9">
        <f t="shared" si="4"/>
        <v>2.2573363431151242E-2</v>
      </c>
      <c r="M44" s="9">
        <f t="shared" si="4"/>
        <v>0.38487584650112866</v>
      </c>
      <c r="N44" s="9">
        <f t="shared" si="4"/>
        <v>0.13374717832957111</v>
      </c>
      <c r="O44" s="9">
        <f t="shared" si="4"/>
        <v>0.45598194130925507</v>
      </c>
      <c r="P44" s="9">
        <f t="shared" si="4"/>
        <v>1</v>
      </c>
      <c r="R44" s="1" t="s">
        <v>74</v>
      </c>
      <c r="S44" s="17">
        <f t="shared" si="7"/>
        <v>3.8313928630287694E-3</v>
      </c>
      <c r="T44" s="17">
        <f t="shared" si="7"/>
        <v>3.0228848948518183E-2</v>
      </c>
      <c r="U44" s="17">
        <f t="shared" si="7"/>
        <v>0.40780572307080032</v>
      </c>
      <c r="V44" s="17">
        <f t="shared" si="7"/>
        <v>0.10425441206509876</v>
      </c>
      <c r="W44" s="17">
        <f t="shared" si="7"/>
        <v>0.45392205308419981</v>
      </c>
      <c r="X44" s="17"/>
      <c r="Y44" s="17"/>
      <c r="Z44" s="17"/>
      <c r="AA44" s="17"/>
    </row>
    <row r="45" spans="1:27" x14ac:dyDescent="0.25">
      <c r="A45" s="4">
        <v>29768</v>
      </c>
      <c r="B45" s="1">
        <f t="shared" si="2"/>
        <v>1981</v>
      </c>
      <c r="C45" s="2">
        <v>5</v>
      </c>
      <c r="D45" s="2">
        <v>33</v>
      </c>
      <c r="E45" s="2">
        <v>846</v>
      </c>
      <c r="F45" s="2">
        <v>198</v>
      </c>
      <c r="G45" s="2">
        <v>879</v>
      </c>
      <c r="H45" s="2">
        <v>1961</v>
      </c>
      <c r="J45" s="1" t="s">
        <v>75</v>
      </c>
      <c r="K45" s="9">
        <f t="shared" si="4"/>
        <v>2.5497195308516064E-3</v>
      </c>
      <c r="L45" s="9">
        <f t="shared" si="4"/>
        <v>1.6828148903620603E-2</v>
      </c>
      <c r="M45" s="9">
        <f t="shared" si="4"/>
        <v>0.43141254462009176</v>
      </c>
      <c r="N45" s="9">
        <f t="shared" si="4"/>
        <v>0.1009688934217236</v>
      </c>
      <c r="O45" s="9">
        <f t="shared" si="4"/>
        <v>0.44824069352371237</v>
      </c>
      <c r="P45" s="9">
        <f t="shared" si="4"/>
        <v>1</v>
      </c>
      <c r="R45" s="1" t="s">
        <v>75</v>
      </c>
      <c r="S45" s="17">
        <f t="shared" si="7"/>
        <v>3.667681434026408E-3</v>
      </c>
      <c r="T45" s="17">
        <f t="shared" si="7"/>
        <v>2.9386076319319495E-2</v>
      </c>
      <c r="U45" s="17">
        <f t="shared" si="7"/>
        <v>0.40231257618457439</v>
      </c>
      <c r="V45" s="17">
        <f t="shared" si="7"/>
        <v>0.10408659006424313</v>
      </c>
      <c r="W45" s="17">
        <f t="shared" si="7"/>
        <v>0.46063619790976451</v>
      </c>
      <c r="X45" s="17"/>
      <c r="Y45" s="17"/>
      <c r="Z45" s="17"/>
      <c r="AA45" s="17"/>
    </row>
    <row r="46" spans="1:27" x14ac:dyDescent="0.25">
      <c r="A46" s="4">
        <v>29799</v>
      </c>
      <c r="B46" s="1">
        <f t="shared" si="2"/>
        <v>1981</v>
      </c>
      <c r="C46" s="2">
        <v>7</v>
      </c>
      <c r="D46" s="2">
        <v>28</v>
      </c>
      <c r="E46" s="2">
        <v>673</v>
      </c>
      <c r="F46" s="2">
        <v>183</v>
      </c>
      <c r="G46" s="2">
        <v>932</v>
      </c>
      <c r="H46" s="2">
        <v>1823</v>
      </c>
      <c r="J46" s="1" t="s">
        <v>76</v>
      </c>
      <c r="K46" s="9">
        <f t="shared" si="4"/>
        <v>3.8398244651673065E-3</v>
      </c>
      <c r="L46" s="9">
        <f t="shared" si="4"/>
        <v>1.5359297860669226E-2</v>
      </c>
      <c r="M46" s="9">
        <f t="shared" si="4"/>
        <v>0.36917169500822822</v>
      </c>
      <c r="N46" s="9">
        <f t="shared" si="4"/>
        <v>0.10038398244651674</v>
      </c>
      <c r="O46" s="9">
        <f t="shared" si="4"/>
        <v>0.51124520021941855</v>
      </c>
      <c r="P46" s="9">
        <f t="shared" si="4"/>
        <v>1</v>
      </c>
      <c r="R46" s="1" t="s">
        <v>76</v>
      </c>
      <c r="S46" s="17">
        <f t="shared" si="7"/>
        <v>3.5605772280282531E-3</v>
      </c>
      <c r="T46" s="17">
        <f t="shared" si="7"/>
        <v>2.7484577020292535E-2</v>
      </c>
      <c r="U46" s="17">
        <f t="shared" si="7"/>
        <v>0.40679496713410912</v>
      </c>
      <c r="V46" s="17">
        <f t="shared" si="7"/>
        <v>0.10636055622890543</v>
      </c>
      <c r="W46" s="17">
        <f t="shared" si="7"/>
        <v>0.45588844430059244</v>
      </c>
      <c r="X46" s="17"/>
      <c r="Y46" s="17"/>
      <c r="Z46" s="17"/>
      <c r="AA46" s="17"/>
    </row>
    <row r="47" spans="1:27" x14ac:dyDescent="0.25">
      <c r="A47" s="4">
        <v>29830</v>
      </c>
      <c r="B47" s="1">
        <f t="shared" si="2"/>
        <v>1981</v>
      </c>
      <c r="C47" s="2">
        <v>7</v>
      </c>
      <c r="D47" s="2">
        <v>32</v>
      </c>
      <c r="E47" s="2">
        <v>670</v>
      </c>
      <c r="F47" s="2">
        <v>156</v>
      </c>
      <c r="G47" s="2">
        <v>961</v>
      </c>
      <c r="H47" s="2">
        <v>1826</v>
      </c>
      <c r="J47" s="1" t="s">
        <v>77</v>
      </c>
      <c r="K47" s="9">
        <f t="shared" si="4"/>
        <v>3.8335158817086527E-3</v>
      </c>
      <c r="L47" s="9">
        <f t="shared" si="4"/>
        <v>1.7524644030668127E-2</v>
      </c>
      <c r="M47" s="9">
        <f t="shared" si="4"/>
        <v>0.36692223439211391</v>
      </c>
      <c r="N47" s="9">
        <f t="shared" si="4"/>
        <v>8.5432639649507119E-2</v>
      </c>
      <c r="O47" s="9">
        <f t="shared" si="4"/>
        <v>0.52628696604600222</v>
      </c>
      <c r="P47" s="9">
        <f t="shared" si="4"/>
        <v>1</v>
      </c>
      <c r="R47" s="1" t="s">
        <v>77</v>
      </c>
      <c r="S47" s="17">
        <f t="shared" si="7"/>
        <v>3.4966167822735646E-3</v>
      </c>
      <c r="T47" s="17">
        <f t="shared" si="7"/>
        <v>2.6980913998993664E-2</v>
      </c>
      <c r="U47" s="17">
        <f t="shared" si="7"/>
        <v>0.40351327289236405</v>
      </c>
      <c r="V47" s="17">
        <f t="shared" si="7"/>
        <v>0.10433441709234699</v>
      </c>
      <c r="W47" s="17">
        <f t="shared" si="7"/>
        <v>0.46172259760623624</v>
      </c>
      <c r="X47" s="17"/>
      <c r="Y47" s="17"/>
      <c r="Z47" s="17"/>
      <c r="AA47" s="17"/>
    </row>
    <row r="48" spans="1:27" x14ac:dyDescent="0.25">
      <c r="A48" s="4">
        <v>29860</v>
      </c>
      <c r="B48" s="1">
        <f t="shared" si="2"/>
        <v>1981</v>
      </c>
      <c r="C48" s="2">
        <v>9</v>
      </c>
      <c r="D48" s="2">
        <v>31</v>
      </c>
      <c r="E48" s="2">
        <v>551</v>
      </c>
      <c r="F48" s="2">
        <v>176</v>
      </c>
      <c r="G48" s="2">
        <v>937</v>
      </c>
      <c r="H48" s="2">
        <v>1704</v>
      </c>
      <c r="J48" s="1" t="s">
        <v>78</v>
      </c>
      <c r="K48" s="9">
        <f t="shared" si="4"/>
        <v>5.2816901408450703E-3</v>
      </c>
      <c r="L48" s="9">
        <f t="shared" si="4"/>
        <v>1.8192488262910797E-2</v>
      </c>
      <c r="M48" s="9">
        <f t="shared" si="4"/>
        <v>0.32335680751173707</v>
      </c>
      <c r="N48" s="9">
        <f t="shared" si="4"/>
        <v>0.10328638497652583</v>
      </c>
      <c r="O48" s="9">
        <f t="shared" si="4"/>
        <v>0.54988262910798125</v>
      </c>
      <c r="P48" s="9">
        <f t="shared" si="4"/>
        <v>1</v>
      </c>
      <c r="R48" s="1" t="s">
        <v>78</v>
      </c>
      <c r="S48" s="17">
        <f t="shared" ref="S48:W63" si="8">AVERAGE(K37:K47)</f>
        <v>3.5259789901757738E-3</v>
      </c>
      <c r="T48" s="17">
        <f t="shared" si="8"/>
        <v>2.656804540216464E-2</v>
      </c>
      <c r="U48" s="17">
        <f t="shared" si="8"/>
        <v>0.39638474801673146</v>
      </c>
      <c r="V48" s="17">
        <f t="shared" si="8"/>
        <v>9.9107494664204238E-2</v>
      </c>
      <c r="W48" s="17">
        <f t="shared" si="8"/>
        <v>0.47441595997952551</v>
      </c>
      <c r="X48" s="17"/>
      <c r="Y48" s="17"/>
      <c r="Z48" s="17"/>
      <c r="AA48" s="17"/>
    </row>
    <row r="49" spans="1:27" x14ac:dyDescent="0.25">
      <c r="A49" s="4">
        <v>29891</v>
      </c>
      <c r="B49" s="1">
        <f t="shared" si="2"/>
        <v>1981</v>
      </c>
      <c r="C49" s="2">
        <v>14</v>
      </c>
      <c r="D49" s="2">
        <v>35</v>
      </c>
      <c r="E49" s="2">
        <v>625</v>
      </c>
      <c r="F49" s="2">
        <v>216</v>
      </c>
      <c r="G49" s="2">
        <v>876</v>
      </c>
      <c r="H49" s="2">
        <v>1766</v>
      </c>
      <c r="J49" s="1" t="s">
        <v>79</v>
      </c>
      <c r="K49" s="9">
        <f t="shared" si="4"/>
        <v>7.9275198187995465E-3</v>
      </c>
      <c r="L49" s="9">
        <f t="shared" si="4"/>
        <v>1.9818799546998868E-2</v>
      </c>
      <c r="M49" s="9">
        <f t="shared" si="4"/>
        <v>0.35390713476783692</v>
      </c>
      <c r="N49" s="9">
        <f t="shared" si="4"/>
        <v>0.12231030577576443</v>
      </c>
      <c r="O49" s="9">
        <f t="shared" si="4"/>
        <v>0.49603624009060021</v>
      </c>
      <c r="P49" s="9">
        <f t="shared" si="4"/>
        <v>1</v>
      </c>
      <c r="R49" s="1" t="s">
        <v>79</v>
      </c>
      <c r="S49" s="17">
        <f t="shared" si="8"/>
        <v>3.5120614930984478E-3</v>
      </c>
      <c r="T49" s="17">
        <f t="shared" si="8"/>
        <v>2.5109259750176294E-2</v>
      </c>
      <c r="U49" s="17">
        <f t="shared" si="8"/>
        <v>0.38739149336364831</v>
      </c>
      <c r="V49" s="17">
        <f t="shared" si="8"/>
        <v>9.7479379464441754E-2</v>
      </c>
      <c r="W49" s="17">
        <f t="shared" si="8"/>
        <v>0.48651003298143691</v>
      </c>
      <c r="X49" s="17"/>
      <c r="Y49" s="17"/>
      <c r="Z49" s="17"/>
      <c r="AA49" s="17"/>
    </row>
    <row r="50" spans="1:27" x14ac:dyDescent="0.25">
      <c r="A50" s="4">
        <v>29921</v>
      </c>
      <c r="B50" s="1">
        <f t="shared" si="2"/>
        <v>1981</v>
      </c>
      <c r="C50" s="2">
        <v>14</v>
      </c>
      <c r="D50" s="2">
        <v>38</v>
      </c>
      <c r="E50" s="2">
        <v>574</v>
      </c>
      <c r="F50" s="2">
        <v>199</v>
      </c>
      <c r="G50" s="2">
        <v>1015</v>
      </c>
      <c r="H50" s="2">
        <v>1840</v>
      </c>
      <c r="J50" s="1" t="s">
        <v>80</v>
      </c>
      <c r="K50" s="9">
        <f t="shared" si="4"/>
        <v>7.6086956521739134E-3</v>
      </c>
      <c r="L50" s="9">
        <f t="shared" si="4"/>
        <v>2.0652173913043477E-2</v>
      </c>
      <c r="M50" s="9">
        <f t="shared" si="4"/>
        <v>0.31195652173913041</v>
      </c>
      <c r="N50" s="9">
        <f t="shared" si="4"/>
        <v>0.10815217391304348</v>
      </c>
      <c r="O50" s="9">
        <f t="shared" si="4"/>
        <v>0.55163043478260865</v>
      </c>
      <c r="P50" s="9">
        <f t="shared" si="4"/>
        <v>1</v>
      </c>
      <c r="R50" s="1" t="s">
        <v>80</v>
      </c>
      <c r="S50" s="17">
        <f t="shared" si="8"/>
        <v>3.9371057929597523E-3</v>
      </c>
      <c r="T50" s="17">
        <f t="shared" si="8"/>
        <v>2.2279286119440293E-2</v>
      </c>
      <c r="U50" s="17">
        <f t="shared" si="8"/>
        <v>0.38024483968770145</v>
      </c>
      <c r="V50" s="17">
        <f t="shared" si="8"/>
        <v>9.8940947050363701E-2</v>
      </c>
      <c r="W50" s="17">
        <f t="shared" si="8"/>
        <v>0.49460004840233646</v>
      </c>
      <c r="X50" s="17"/>
      <c r="Y50" s="17"/>
      <c r="Z50" s="17"/>
      <c r="AA50" s="17"/>
    </row>
    <row r="51" spans="1:27" x14ac:dyDescent="0.25">
      <c r="A51" s="4">
        <v>29952</v>
      </c>
      <c r="B51" s="1">
        <f t="shared" si="2"/>
        <v>1982</v>
      </c>
      <c r="C51" s="2">
        <v>9</v>
      </c>
      <c r="D51" s="2">
        <v>22</v>
      </c>
      <c r="E51" s="2">
        <v>518</v>
      </c>
      <c r="F51" s="2">
        <v>171</v>
      </c>
      <c r="G51" s="2">
        <v>933</v>
      </c>
      <c r="H51" s="2">
        <v>1653</v>
      </c>
      <c r="J51" s="1" t="s">
        <v>81</v>
      </c>
      <c r="K51" s="9">
        <f t="shared" si="4"/>
        <v>5.4446460980036296E-3</v>
      </c>
      <c r="L51" s="9">
        <f t="shared" si="4"/>
        <v>1.3309134906231096E-2</v>
      </c>
      <c r="M51" s="9">
        <f t="shared" si="4"/>
        <v>0.31336963097398668</v>
      </c>
      <c r="N51" s="9">
        <f t="shared" si="4"/>
        <v>0.10344827586206896</v>
      </c>
      <c r="O51" s="9">
        <f t="shared" si="4"/>
        <v>0.56442831215970957</v>
      </c>
      <c r="P51" s="9">
        <f t="shared" si="4"/>
        <v>1</v>
      </c>
      <c r="R51" s="1" t="s">
        <v>81</v>
      </c>
      <c r="S51" s="17">
        <f t="shared" si="8"/>
        <v>4.2808755801174679E-3</v>
      </c>
      <c r="T51" s="17">
        <f t="shared" si="8"/>
        <v>2.1174500895868371E-2</v>
      </c>
      <c r="U51" s="17">
        <f t="shared" si="8"/>
        <v>0.37063046910570774</v>
      </c>
      <c r="V51" s="17">
        <f t="shared" si="8"/>
        <v>0.10012442168066124</v>
      </c>
      <c r="W51" s="17">
        <f t="shared" si="8"/>
        <v>0.50379195979044678</v>
      </c>
      <c r="X51" s="17"/>
      <c r="Y51" s="17"/>
      <c r="Z51" s="17"/>
      <c r="AA51" s="17"/>
    </row>
    <row r="52" spans="1:27" x14ac:dyDescent="0.25">
      <c r="A52" s="4">
        <v>29983</v>
      </c>
      <c r="B52" s="1">
        <f t="shared" si="2"/>
        <v>1982</v>
      </c>
      <c r="C52" s="2">
        <v>6</v>
      </c>
      <c r="D52" s="2">
        <v>33</v>
      </c>
      <c r="E52" s="2">
        <v>484</v>
      </c>
      <c r="F52" s="2">
        <v>198</v>
      </c>
      <c r="G52" s="2">
        <v>720</v>
      </c>
      <c r="H52" s="2">
        <v>1441</v>
      </c>
      <c r="J52" s="1" t="s">
        <v>82</v>
      </c>
      <c r="K52" s="9">
        <f t="shared" si="4"/>
        <v>4.1637751561415682E-3</v>
      </c>
      <c r="L52" s="9">
        <f t="shared" si="4"/>
        <v>2.2900763358778626E-2</v>
      </c>
      <c r="M52" s="9">
        <f t="shared" si="4"/>
        <v>0.33587786259541985</v>
      </c>
      <c r="N52" s="9">
        <f t="shared" si="4"/>
        <v>0.13740458015267176</v>
      </c>
      <c r="O52" s="9">
        <f t="shared" si="4"/>
        <v>0.4996530187369882</v>
      </c>
      <c r="P52" s="9">
        <f t="shared" si="4"/>
        <v>1</v>
      </c>
      <c r="R52" s="1" t="s">
        <v>82</v>
      </c>
      <c r="S52" s="17">
        <f t="shared" si="8"/>
        <v>4.4396766685063102E-3</v>
      </c>
      <c r="T52" s="17">
        <f t="shared" si="8"/>
        <v>1.9551016881917235E-2</v>
      </c>
      <c r="U52" s="17">
        <f t="shared" si="8"/>
        <v>0.36607822934360607</v>
      </c>
      <c r="V52" s="17">
        <f t="shared" si="8"/>
        <v>0.1018449992250543</v>
      </c>
      <c r="W52" s="17">
        <f t="shared" si="8"/>
        <v>0.50813632875353221</v>
      </c>
      <c r="X52" s="17"/>
      <c r="Y52" s="17"/>
      <c r="Z52" s="17"/>
      <c r="AA52" s="17"/>
    </row>
    <row r="53" spans="1:27" x14ac:dyDescent="0.25">
      <c r="A53" s="4">
        <v>30011</v>
      </c>
      <c r="B53" s="1">
        <f t="shared" si="2"/>
        <v>1982</v>
      </c>
      <c r="C53" s="2">
        <v>10</v>
      </c>
      <c r="D53" s="2">
        <v>47</v>
      </c>
      <c r="E53" s="2">
        <v>615</v>
      </c>
      <c r="F53" s="2">
        <v>173</v>
      </c>
      <c r="G53" s="2">
        <v>864</v>
      </c>
      <c r="H53" s="2">
        <v>1710</v>
      </c>
      <c r="J53" s="1" t="s">
        <v>83</v>
      </c>
      <c r="K53" s="9">
        <f t="shared" si="4"/>
        <v>5.8479532163742687E-3</v>
      </c>
      <c r="L53" s="9">
        <f t="shared" si="4"/>
        <v>2.7485380116959064E-2</v>
      </c>
      <c r="M53" s="9">
        <f t="shared" si="4"/>
        <v>0.35964912280701755</v>
      </c>
      <c r="N53" s="9">
        <f t="shared" si="4"/>
        <v>0.10116959064327485</v>
      </c>
      <c r="O53" s="9">
        <f t="shared" si="4"/>
        <v>0.50526315789473686</v>
      </c>
      <c r="P53" s="9">
        <f t="shared" si="4"/>
        <v>1</v>
      </c>
      <c r="R53" s="1" t="s">
        <v>83</v>
      </c>
      <c r="S53" s="17">
        <f t="shared" si="8"/>
        <v>4.4804290519347371E-3</v>
      </c>
      <c r="T53" s="17">
        <f t="shared" si="8"/>
        <v>1.8785963714958102E-2</v>
      </c>
      <c r="U53" s="17">
        <f t="shared" si="8"/>
        <v>0.36254579801421843</v>
      </c>
      <c r="V53" s="17">
        <f t="shared" si="8"/>
        <v>0.10777388501002022</v>
      </c>
      <c r="W53" s="17">
        <f t="shared" si="8"/>
        <v>0.50641592184851814</v>
      </c>
      <c r="X53" s="17"/>
      <c r="Y53" s="17"/>
      <c r="Z53" s="17"/>
      <c r="AA53" s="17"/>
    </row>
    <row r="54" spans="1:27" x14ac:dyDescent="0.25">
      <c r="A54" s="4">
        <v>30042</v>
      </c>
      <c r="B54" s="1">
        <f t="shared" si="2"/>
        <v>1982</v>
      </c>
      <c r="C54" s="2">
        <v>7</v>
      </c>
      <c r="D54" s="2">
        <v>33</v>
      </c>
      <c r="E54" s="2">
        <v>630</v>
      </c>
      <c r="F54" s="2">
        <v>111</v>
      </c>
      <c r="G54" s="2">
        <v>766</v>
      </c>
      <c r="H54" s="2">
        <v>1548</v>
      </c>
      <c r="J54" s="1" t="s">
        <v>84</v>
      </c>
      <c r="K54" s="9">
        <f t="shared" si="4"/>
        <v>4.5219638242894053E-3</v>
      </c>
      <c r="L54" s="9">
        <f t="shared" si="4"/>
        <v>2.1317829457364341E-2</v>
      </c>
      <c r="M54" s="9">
        <f t="shared" si="4"/>
        <v>0.40697674418604651</v>
      </c>
      <c r="N54" s="9">
        <f t="shared" si="4"/>
        <v>7.170542635658915E-2</v>
      </c>
      <c r="O54" s="9">
        <f t="shared" si="4"/>
        <v>0.49483204134366926</v>
      </c>
      <c r="P54" s="9">
        <f t="shared" si="4"/>
        <v>1</v>
      </c>
      <c r="R54" s="1" t="s">
        <v>84</v>
      </c>
      <c r="S54" s="17">
        <f t="shared" si="8"/>
        <v>4.7772752872324731E-3</v>
      </c>
      <c r="T54" s="17">
        <f t="shared" si="8"/>
        <v>1.9359390457371364E-2</v>
      </c>
      <c r="U54" s="17">
        <f t="shared" si="8"/>
        <v>0.35992937717248225</v>
      </c>
      <c r="V54" s="17">
        <f t="shared" si="8"/>
        <v>0.10837795748773341</v>
      </c>
      <c r="W54" s="17">
        <f t="shared" si="8"/>
        <v>0.50755179119882843</v>
      </c>
      <c r="X54" s="17"/>
      <c r="Y54" s="17"/>
      <c r="Z54" s="17"/>
      <c r="AA54" s="17"/>
    </row>
    <row r="55" spans="1:27" x14ac:dyDescent="0.25">
      <c r="A55" s="4">
        <v>30072</v>
      </c>
      <c r="B55" s="1">
        <f t="shared" si="2"/>
        <v>1982</v>
      </c>
      <c r="C55" s="2">
        <v>5</v>
      </c>
      <c r="D55" s="2">
        <v>37</v>
      </c>
      <c r="E55" s="2">
        <v>583</v>
      </c>
      <c r="F55" s="2">
        <v>157</v>
      </c>
      <c r="G55" s="2">
        <v>919</v>
      </c>
      <c r="H55" s="2">
        <v>1701</v>
      </c>
      <c r="J55" s="1" t="s">
        <v>85</v>
      </c>
      <c r="K55" s="9">
        <f t="shared" si="4"/>
        <v>2.9394473838918285E-3</v>
      </c>
      <c r="L55" s="9">
        <f t="shared" si="4"/>
        <v>2.1751910640799531E-2</v>
      </c>
      <c r="M55" s="9">
        <f t="shared" si="4"/>
        <v>0.3427395649617872</v>
      </c>
      <c r="N55" s="9">
        <f t="shared" si="4"/>
        <v>9.2298647854203414E-2</v>
      </c>
      <c r="O55" s="9">
        <f t="shared" si="4"/>
        <v>0.540270429159318</v>
      </c>
      <c r="P55" s="9">
        <f t="shared" si="4"/>
        <v>1</v>
      </c>
      <c r="R55" s="1" t="s">
        <v>85</v>
      </c>
      <c r="S55" s="17">
        <f t="shared" si="8"/>
        <v>4.894634019386261E-3</v>
      </c>
      <c r="T55" s="17">
        <f t="shared" si="8"/>
        <v>1.9632911253490495E-2</v>
      </c>
      <c r="U55" s="17">
        <f t="shared" si="8"/>
        <v>0.3597705586457034</v>
      </c>
      <c r="V55" s="17">
        <f t="shared" si="8"/>
        <v>0.106182675593387</v>
      </c>
      <c r="W55" s="17">
        <f t="shared" si="8"/>
        <v>0.50940733047406195</v>
      </c>
      <c r="X55" s="17"/>
      <c r="Y55" s="17"/>
      <c r="Z55" s="17"/>
      <c r="AA55" s="17"/>
    </row>
    <row r="56" spans="1:27" x14ac:dyDescent="0.25">
      <c r="A56" s="4">
        <v>30103</v>
      </c>
      <c r="B56" s="1">
        <f t="shared" si="2"/>
        <v>1982</v>
      </c>
      <c r="C56" s="2">
        <v>8</v>
      </c>
      <c r="D56" s="2">
        <v>33</v>
      </c>
      <c r="E56" s="2">
        <v>601</v>
      </c>
      <c r="F56" s="2">
        <v>168</v>
      </c>
      <c r="G56" s="2">
        <v>813</v>
      </c>
      <c r="H56" s="2">
        <v>1623</v>
      </c>
      <c r="J56" s="1" t="s">
        <v>86</v>
      </c>
      <c r="K56" s="9">
        <f t="shared" si="4"/>
        <v>4.9291435613062233E-3</v>
      </c>
      <c r="L56" s="9">
        <f t="shared" si="4"/>
        <v>2.0332717190388171E-2</v>
      </c>
      <c r="M56" s="9">
        <f t="shared" si="4"/>
        <v>0.37030191004313001</v>
      </c>
      <c r="N56" s="9">
        <f t="shared" si="4"/>
        <v>0.10351201478743069</v>
      </c>
      <c r="O56" s="9">
        <f t="shared" si="4"/>
        <v>0.50092421441774493</v>
      </c>
      <c r="P56" s="9">
        <f t="shared" si="4"/>
        <v>1</v>
      </c>
      <c r="R56" s="1" t="s">
        <v>86</v>
      </c>
      <c r="S56" s="17">
        <f t="shared" si="8"/>
        <v>4.9053410152951624E-3</v>
      </c>
      <c r="T56" s="17">
        <f t="shared" si="8"/>
        <v>1.9558233727094889E-2</v>
      </c>
      <c r="U56" s="17">
        <f t="shared" si="8"/>
        <v>0.35593998759667234</v>
      </c>
      <c r="V56" s="17">
        <f t="shared" si="8"/>
        <v>0.10241462736835355</v>
      </c>
      <c r="W56" s="17">
        <f t="shared" si="8"/>
        <v>0.51706992027861309</v>
      </c>
      <c r="X56" s="17"/>
      <c r="Y56" s="17"/>
      <c r="Z56" s="17"/>
      <c r="AA56" s="17"/>
    </row>
    <row r="57" spans="1:27" x14ac:dyDescent="0.25">
      <c r="A57" s="4">
        <v>30133</v>
      </c>
      <c r="B57" s="1">
        <f t="shared" si="2"/>
        <v>1982</v>
      </c>
      <c r="C57" s="2">
        <v>5</v>
      </c>
      <c r="D57" s="2">
        <v>36</v>
      </c>
      <c r="E57" s="2">
        <v>684</v>
      </c>
      <c r="F57" s="2">
        <v>147</v>
      </c>
      <c r="G57" s="2">
        <v>824</v>
      </c>
      <c r="H57" s="2">
        <v>1696</v>
      </c>
      <c r="J57" s="1" t="s">
        <v>87</v>
      </c>
      <c r="K57" s="9">
        <f t="shared" si="4"/>
        <v>2.94811320754717E-3</v>
      </c>
      <c r="L57" s="9">
        <f t="shared" si="4"/>
        <v>2.1226415094339621E-2</v>
      </c>
      <c r="M57" s="9">
        <f t="shared" si="4"/>
        <v>0.40330188679245282</v>
      </c>
      <c r="N57" s="9">
        <f t="shared" si="4"/>
        <v>8.6674528301886794E-2</v>
      </c>
      <c r="O57" s="9">
        <f t="shared" si="4"/>
        <v>0.48584905660377359</v>
      </c>
      <c r="P57" s="9">
        <f t="shared" si="4"/>
        <v>1</v>
      </c>
      <c r="R57" s="1" t="s">
        <v>87</v>
      </c>
      <c r="S57" s="17">
        <f t="shared" si="8"/>
        <v>5.1216522907910371E-3</v>
      </c>
      <c r="T57" s="17">
        <f t="shared" si="8"/>
        <v>1.9876830844073757E-2</v>
      </c>
      <c r="U57" s="17">
        <f t="shared" si="8"/>
        <v>0.35038447536240314</v>
      </c>
      <c r="V57" s="17">
        <f t="shared" si="8"/>
        <v>0.10264582021978148</v>
      </c>
      <c r="W57" s="17">
        <f t="shared" si="8"/>
        <v>0.52185933126897988</v>
      </c>
      <c r="X57" s="17"/>
      <c r="Y57" s="17"/>
      <c r="Z57" s="17"/>
      <c r="AA57" s="17"/>
    </row>
    <row r="58" spans="1:27" x14ac:dyDescent="0.25">
      <c r="A58" s="4">
        <v>30164</v>
      </c>
      <c r="B58" s="1">
        <f t="shared" si="2"/>
        <v>1982</v>
      </c>
      <c r="C58" s="2">
        <v>8</v>
      </c>
      <c r="D58" s="2">
        <v>36</v>
      </c>
      <c r="E58" s="2">
        <v>675</v>
      </c>
      <c r="F58" s="2">
        <v>142</v>
      </c>
      <c r="G58" s="2">
        <v>865</v>
      </c>
      <c r="H58" s="2">
        <v>1725</v>
      </c>
      <c r="J58" s="1" t="s">
        <v>88</v>
      </c>
      <c r="K58" s="9">
        <f t="shared" si="4"/>
        <v>4.6376811594202897E-3</v>
      </c>
      <c r="L58" s="9">
        <f t="shared" si="4"/>
        <v>2.0869565217391306E-2</v>
      </c>
      <c r="M58" s="9">
        <f t="shared" si="4"/>
        <v>0.39130434782608697</v>
      </c>
      <c r="N58" s="9">
        <f t="shared" si="4"/>
        <v>8.2318840579710145E-2</v>
      </c>
      <c r="O58" s="9">
        <f t="shared" si="4"/>
        <v>0.50144927536231887</v>
      </c>
      <c r="P58" s="9">
        <f t="shared" si="4"/>
        <v>1</v>
      </c>
      <c r="R58" s="1" t="s">
        <v>88</v>
      </c>
      <c r="S58" s="17">
        <f t="shared" si="8"/>
        <v>5.0405876310073879E-3</v>
      </c>
      <c r="T58" s="17">
        <f t="shared" si="8"/>
        <v>2.0410205138043792E-2</v>
      </c>
      <c r="U58" s="17">
        <f t="shared" si="8"/>
        <v>0.35348722007005989</v>
      </c>
      <c r="V58" s="17">
        <f t="shared" si="8"/>
        <v>0.10139950620663334</v>
      </c>
      <c r="W58" s="17">
        <f t="shared" si="8"/>
        <v>0.51955059094028488</v>
      </c>
      <c r="X58" s="17"/>
      <c r="Y58" s="17"/>
      <c r="Z58" s="17"/>
      <c r="AA58" s="17"/>
    </row>
    <row r="59" spans="1:27" x14ac:dyDescent="0.25">
      <c r="A59" s="4">
        <v>30195</v>
      </c>
      <c r="B59" s="1">
        <f t="shared" si="2"/>
        <v>1982</v>
      </c>
      <c r="C59" s="2">
        <v>6</v>
      </c>
      <c r="D59" s="2">
        <v>37</v>
      </c>
      <c r="E59" s="2">
        <v>560</v>
      </c>
      <c r="F59" s="2">
        <v>102</v>
      </c>
      <c r="G59" s="2">
        <v>946</v>
      </c>
      <c r="H59" s="2">
        <v>1651</v>
      </c>
      <c r="J59" s="1" t="s">
        <v>89</v>
      </c>
      <c r="K59" s="9">
        <f t="shared" si="4"/>
        <v>3.6341611144760752E-3</v>
      </c>
      <c r="L59" s="9">
        <f t="shared" ref="L59:P122" si="9">D59/$H59</f>
        <v>2.2410660205935795E-2</v>
      </c>
      <c r="M59" s="9">
        <f t="shared" si="9"/>
        <v>0.33918837068443369</v>
      </c>
      <c r="N59" s="9">
        <f t="shared" si="9"/>
        <v>6.1780738946093275E-2</v>
      </c>
      <c r="O59" s="9">
        <f t="shared" si="9"/>
        <v>0.57298606904906113</v>
      </c>
      <c r="P59" s="9">
        <f t="shared" si="9"/>
        <v>1</v>
      </c>
      <c r="R59" s="1" t="s">
        <v>89</v>
      </c>
      <c r="S59" s="17">
        <f t="shared" si="8"/>
        <v>5.113693565344809E-3</v>
      </c>
      <c r="T59" s="17">
        <f t="shared" si="8"/>
        <v>2.0714288882291355E-2</v>
      </c>
      <c r="U59" s="17">
        <f t="shared" si="8"/>
        <v>0.3557037758367847</v>
      </c>
      <c r="V59" s="17">
        <f t="shared" si="8"/>
        <v>0.10111643356392448</v>
      </c>
      <c r="W59" s="17">
        <f t="shared" si="8"/>
        <v>0.51729261905994983</v>
      </c>
      <c r="X59" s="17"/>
      <c r="Y59" s="17"/>
      <c r="Z59" s="17"/>
      <c r="AA59" s="17"/>
    </row>
    <row r="60" spans="1:27" x14ac:dyDescent="0.25">
      <c r="A60" s="4">
        <v>30225</v>
      </c>
      <c r="B60" s="1">
        <f t="shared" si="2"/>
        <v>1982</v>
      </c>
      <c r="C60" s="2">
        <v>9</v>
      </c>
      <c r="D60" s="2">
        <v>45</v>
      </c>
      <c r="E60" s="2">
        <v>530</v>
      </c>
      <c r="F60" s="2">
        <v>95</v>
      </c>
      <c r="G60" s="2">
        <v>868</v>
      </c>
      <c r="H60" s="2">
        <v>1548</v>
      </c>
      <c r="J60" s="1" t="s">
        <v>90</v>
      </c>
      <c r="K60" s="9">
        <f t="shared" ref="K60:P122" si="10">C60/$H60</f>
        <v>5.8139534883720929E-3</v>
      </c>
      <c r="L60" s="9">
        <f t="shared" si="9"/>
        <v>2.9069767441860465E-2</v>
      </c>
      <c r="M60" s="9">
        <f t="shared" si="9"/>
        <v>0.34237726098191212</v>
      </c>
      <c r="N60" s="9">
        <f t="shared" si="9"/>
        <v>6.1369509043927649E-2</v>
      </c>
      <c r="O60" s="9">
        <f t="shared" si="9"/>
        <v>0.56072351421188626</v>
      </c>
      <c r="P60" s="9">
        <f t="shared" si="9"/>
        <v>1</v>
      </c>
      <c r="R60" s="1" t="s">
        <v>90</v>
      </c>
      <c r="S60" s="17">
        <f t="shared" si="8"/>
        <v>4.9639181993112649E-3</v>
      </c>
      <c r="T60" s="17">
        <f t="shared" si="8"/>
        <v>2.1097759058929993E-2</v>
      </c>
      <c r="U60" s="17">
        <f t="shared" si="8"/>
        <v>0.3571430088524844</v>
      </c>
      <c r="V60" s="17">
        <f t="shared" si="8"/>
        <v>9.7343193015703364E-2</v>
      </c>
      <c r="W60" s="17">
        <f t="shared" si="8"/>
        <v>0.51939293178186619</v>
      </c>
      <c r="X60" s="17"/>
      <c r="Y60" s="17"/>
      <c r="Z60" s="17"/>
      <c r="AA60" s="17"/>
    </row>
    <row r="61" spans="1:27" x14ac:dyDescent="0.25">
      <c r="A61" s="4">
        <v>30256</v>
      </c>
      <c r="B61" s="1">
        <f t="shared" si="2"/>
        <v>1982</v>
      </c>
      <c r="C61" s="2">
        <v>8</v>
      </c>
      <c r="D61" s="2">
        <v>53</v>
      </c>
      <c r="E61" s="2">
        <v>522</v>
      </c>
      <c r="F61" s="2">
        <v>166</v>
      </c>
      <c r="G61" s="2">
        <v>757</v>
      </c>
      <c r="H61" s="2">
        <v>1506</v>
      </c>
      <c r="J61" s="1" t="s">
        <v>91</v>
      </c>
      <c r="K61" s="9">
        <f t="shared" si="10"/>
        <v>5.3120849933598934E-3</v>
      </c>
      <c r="L61" s="9">
        <f t="shared" si="9"/>
        <v>3.51925630810093E-2</v>
      </c>
      <c r="M61" s="9">
        <f t="shared" si="9"/>
        <v>0.34661354581673309</v>
      </c>
      <c r="N61" s="9">
        <f t="shared" si="9"/>
        <v>0.11022576361221779</v>
      </c>
      <c r="O61" s="9">
        <f t="shared" si="9"/>
        <v>0.50265604249667994</v>
      </c>
      <c r="P61" s="9">
        <f t="shared" si="9"/>
        <v>1</v>
      </c>
      <c r="R61" s="1" t="s">
        <v>91</v>
      </c>
      <c r="S61" s="17">
        <f t="shared" si="8"/>
        <v>4.7717758056360421E-3</v>
      </c>
      <c r="T61" s="17">
        <f t="shared" si="8"/>
        <v>2.1938756140281044E-2</v>
      </c>
      <c r="U61" s="17">
        <f t="shared" si="8"/>
        <v>0.35609483850830947</v>
      </c>
      <c r="V61" s="17">
        <f t="shared" si="8"/>
        <v>9.1803120585536385E-2</v>
      </c>
      <c r="W61" s="17">
        <f t="shared" si="8"/>
        <v>0.5252735930656196</v>
      </c>
      <c r="X61" s="17"/>
      <c r="Y61" s="17"/>
      <c r="Z61" s="17"/>
      <c r="AA61" s="17"/>
    </row>
    <row r="62" spans="1:27" x14ac:dyDescent="0.25">
      <c r="A62" s="4">
        <v>30286</v>
      </c>
      <c r="B62" s="1">
        <f t="shared" si="2"/>
        <v>1982</v>
      </c>
      <c r="C62" s="2">
        <v>9</v>
      </c>
      <c r="D62" s="2">
        <v>56</v>
      </c>
      <c r="E62" s="2">
        <v>489</v>
      </c>
      <c r="F62" s="2">
        <v>174</v>
      </c>
      <c r="G62" s="2">
        <v>865</v>
      </c>
      <c r="H62" s="2">
        <v>1593</v>
      </c>
      <c r="J62" s="1" t="s">
        <v>92</v>
      </c>
      <c r="K62" s="9">
        <f t="shared" si="10"/>
        <v>5.6497175141242938E-3</v>
      </c>
      <c r="L62" s="9">
        <f t="shared" si="9"/>
        <v>3.5153797865662272E-2</v>
      </c>
      <c r="M62" s="9">
        <f t="shared" si="9"/>
        <v>0.30696798493408661</v>
      </c>
      <c r="N62" s="9">
        <f t="shared" si="9"/>
        <v>0.10922787193973635</v>
      </c>
      <c r="O62" s="9">
        <f t="shared" si="9"/>
        <v>0.54300062774639046</v>
      </c>
      <c r="P62" s="9">
        <f t="shared" si="9"/>
        <v>1</v>
      </c>
      <c r="R62" s="1" t="s">
        <v>92</v>
      </c>
      <c r="S62" s="17">
        <f t="shared" si="8"/>
        <v>4.5629930184711322E-3</v>
      </c>
      <c r="T62" s="17">
        <f t="shared" si="8"/>
        <v>2.326060970100521E-2</v>
      </c>
      <c r="U62" s="17">
        <f t="shared" si="8"/>
        <v>0.35924547706081883</v>
      </c>
      <c r="V62" s="17">
        <f t="shared" si="8"/>
        <v>9.1991628740006784E-2</v>
      </c>
      <c r="W62" s="17">
        <f t="shared" si="8"/>
        <v>0.52082137558508057</v>
      </c>
      <c r="X62" s="17"/>
      <c r="Y62" s="17"/>
      <c r="Z62" s="17"/>
      <c r="AA62" s="17"/>
    </row>
    <row r="63" spans="1:27" x14ac:dyDescent="0.25">
      <c r="A63" s="4">
        <v>30317</v>
      </c>
      <c r="B63" s="1">
        <f t="shared" si="2"/>
        <v>1983</v>
      </c>
      <c r="C63" s="2">
        <v>7</v>
      </c>
      <c r="D63" s="2">
        <v>25</v>
      </c>
      <c r="E63" s="2">
        <v>367</v>
      </c>
      <c r="F63" s="2">
        <v>131</v>
      </c>
      <c r="G63" s="2">
        <v>882</v>
      </c>
      <c r="H63" s="2">
        <v>1412</v>
      </c>
      <c r="J63" s="1" t="s">
        <v>93</v>
      </c>
      <c r="K63" s="9">
        <f t="shared" si="10"/>
        <v>4.9575070821529744E-3</v>
      </c>
      <c r="L63" s="9">
        <f t="shared" si="9"/>
        <v>1.7705382436260624E-2</v>
      </c>
      <c r="M63" s="9">
        <f t="shared" si="9"/>
        <v>0.25991501416430596</v>
      </c>
      <c r="N63" s="9">
        <f t="shared" si="9"/>
        <v>9.2776203966005666E-2</v>
      </c>
      <c r="O63" s="9">
        <f t="shared" si="9"/>
        <v>0.62464589235127477</v>
      </c>
      <c r="P63" s="9">
        <f t="shared" si="9"/>
        <v>1</v>
      </c>
      <c r="R63" s="1" t="s">
        <v>93</v>
      </c>
      <c r="S63" s="17">
        <f t="shared" si="8"/>
        <v>4.581635874482101E-3</v>
      </c>
      <c r="T63" s="17">
        <f t="shared" si="8"/>
        <v>2.5246488151862589E-2</v>
      </c>
      <c r="U63" s="17">
        <f t="shared" si="8"/>
        <v>0.35866350923900964</v>
      </c>
      <c r="V63" s="17">
        <f t="shared" si="8"/>
        <v>9.251704656524927E-2</v>
      </c>
      <c r="W63" s="17">
        <f t="shared" si="8"/>
        <v>0.51887340427477879</v>
      </c>
      <c r="X63" s="17"/>
      <c r="Y63" s="17"/>
      <c r="Z63" s="17"/>
      <c r="AA63" s="17"/>
    </row>
    <row r="64" spans="1:27" x14ac:dyDescent="0.25">
      <c r="A64" s="4">
        <v>30348</v>
      </c>
      <c r="B64" s="1">
        <f t="shared" si="2"/>
        <v>1983</v>
      </c>
      <c r="C64" s="2">
        <v>4</v>
      </c>
      <c r="D64" s="2">
        <v>32</v>
      </c>
      <c r="E64" s="2">
        <v>385</v>
      </c>
      <c r="F64" s="2">
        <v>133</v>
      </c>
      <c r="G64" s="2">
        <v>649</v>
      </c>
      <c r="H64" s="2">
        <v>1203</v>
      </c>
      <c r="J64" s="1" t="s">
        <v>94</v>
      </c>
      <c r="K64" s="9">
        <f t="shared" si="10"/>
        <v>3.3250207813798837E-3</v>
      </c>
      <c r="L64" s="9">
        <f t="shared" si="9"/>
        <v>2.6600166251039069E-2</v>
      </c>
      <c r="M64" s="9">
        <f t="shared" si="9"/>
        <v>0.32003325020781381</v>
      </c>
      <c r="N64" s="9">
        <f t="shared" si="9"/>
        <v>0.11055694098088113</v>
      </c>
      <c r="O64" s="9">
        <f t="shared" si="9"/>
        <v>0.53948462177888612</v>
      </c>
      <c r="P64" s="9">
        <f t="shared" si="9"/>
        <v>1</v>
      </c>
      <c r="R64" s="1" t="s">
        <v>94</v>
      </c>
      <c r="S64" s="17">
        <f t="shared" ref="S64:W79" si="11">AVERAGE(K53:K63)</f>
        <v>4.65379332230132E-3</v>
      </c>
      <c r="T64" s="17">
        <f t="shared" si="11"/>
        <v>2.4774180795270048E-2</v>
      </c>
      <c r="U64" s="17">
        <f t="shared" si="11"/>
        <v>0.35175779574527205</v>
      </c>
      <c r="V64" s="17">
        <f t="shared" si="11"/>
        <v>8.8459921457370527E-2</v>
      </c>
      <c r="W64" s="17">
        <f t="shared" si="11"/>
        <v>0.53023639278516854</v>
      </c>
      <c r="X64" s="17"/>
      <c r="Y64" s="17"/>
      <c r="Z64" s="17"/>
      <c r="AA64" s="17"/>
    </row>
    <row r="65" spans="1:27" x14ac:dyDescent="0.25">
      <c r="A65" s="4">
        <v>30376</v>
      </c>
      <c r="B65" s="1">
        <f t="shared" si="2"/>
        <v>1983</v>
      </c>
      <c r="C65" s="2">
        <v>5</v>
      </c>
      <c r="D65" s="2">
        <v>37</v>
      </c>
      <c r="E65" s="2">
        <v>495</v>
      </c>
      <c r="F65" s="2">
        <v>94</v>
      </c>
      <c r="G65" s="2">
        <v>577</v>
      </c>
      <c r="H65" s="2">
        <v>1209</v>
      </c>
      <c r="J65" s="1" t="s">
        <v>95</v>
      </c>
      <c r="K65" s="9">
        <f t="shared" si="10"/>
        <v>4.1356492969396195E-3</v>
      </c>
      <c r="L65" s="9">
        <f t="shared" si="9"/>
        <v>3.0603804797353185E-2</v>
      </c>
      <c r="M65" s="9">
        <f t="shared" si="9"/>
        <v>0.40942928039702231</v>
      </c>
      <c r="N65" s="9">
        <f t="shared" si="9"/>
        <v>7.7750206782464845E-2</v>
      </c>
      <c r="O65" s="9">
        <f t="shared" si="9"/>
        <v>0.4772539288668321</v>
      </c>
      <c r="P65" s="9">
        <f t="shared" si="9"/>
        <v>1</v>
      </c>
      <c r="R65" s="1" t="s">
        <v>95</v>
      </c>
      <c r="S65" s="17">
        <f t="shared" si="11"/>
        <v>4.4244358282109209E-3</v>
      </c>
      <c r="T65" s="17">
        <f t="shared" si="11"/>
        <v>2.4693706807459137E-2</v>
      </c>
      <c r="U65" s="17">
        <f t="shared" si="11"/>
        <v>0.34815635278170814</v>
      </c>
      <c r="V65" s="17">
        <f t="shared" si="11"/>
        <v>8.9313316942607468E-2</v>
      </c>
      <c r="W65" s="17">
        <f t="shared" si="11"/>
        <v>0.53334743495645487</v>
      </c>
      <c r="X65" s="17"/>
      <c r="Y65" s="17"/>
      <c r="Z65" s="17"/>
      <c r="AA65" s="17"/>
    </row>
    <row r="66" spans="1:27" x14ac:dyDescent="0.25">
      <c r="A66" s="4">
        <v>30407</v>
      </c>
      <c r="B66" s="1">
        <f t="shared" si="2"/>
        <v>1983</v>
      </c>
      <c r="C66" s="2">
        <v>5</v>
      </c>
      <c r="D66" s="2">
        <v>23</v>
      </c>
      <c r="E66" s="2">
        <v>403</v>
      </c>
      <c r="F66" s="2">
        <v>74</v>
      </c>
      <c r="G66" s="2">
        <v>734</v>
      </c>
      <c r="H66" s="2">
        <v>1239</v>
      </c>
      <c r="J66" s="1" t="s">
        <v>96</v>
      </c>
      <c r="K66" s="9">
        <f t="shared" si="10"/>
        <v>4.0355125100887809E-3</v>
      </c>
      <c r="L66" s="9">
        <f t="shared" si="9"/>
        <v>1.8563357546408393E-2</v>
      </c>
      <c r="M66" s="9">
        <f t="shared" si="9"/>
        <v>0.32526230831315578</v>
      </c>
      <c r="N66" s="9">
        <f t="shared" si="9"/>
        <v>5.9725585149313962E-2</v>
      </c>
      <c r="O66" s="9">
        <f t="shared" si="9"/>
        <v>0.59241323648103306</v>
      </c>
      <c r="P66" s="9">
        <f t="shared" si="9"/>
        <v>1</v>
      </c>
      <c r="R66" s="1" t="s">
        <v>96</v>
      </c>
      <c r="S66" s="17">
        <f t="shared" si="11"/>
        <v>4.3893163257245765E-3</v>
      </c>
      <c r="T66" s="17">
        <f t="shared" si="11"/>
        <v>2.5537886383821762E-2</v>
      </c>
      <c r="U66" s="17">
        <f t="shared" si="11"/>
        <v>0.34837931061906952</v>
      </c>
      <c r="V66" s="17">
        <f t="shared" si="11"/>
        <v>8.9862842435868881E-2</v>
      </c>
      <c r="W66" s="17">
        <f t="shared" si="11"/>
        <v>0.53174942473128783</v>
      </c>
      <c r="X66" s="17"/>
      <c r="Y66" s="17"/>
      <c r="Z66" s="17"/>
      <c r="AA66" s="17"/>
    </row>
    <row r="67" spans="1:27" x14ac:dyDescent="0.25">
      <c r="A67" s="4">
        <v>30437</v>
      </c>
      <c r="B67" s="1">
        <f t="shared" si="2"/>
        <v>1983</v>
      </c>
      <c r="C67" s="2">
        <v>6</v>
      </c>
      <c r="D67" s="2">
        <v>30</v>
      </c>
      <c r="E67" s="2">
        <v>426</v>
      </c>
      <c r="F67" s="2">
        <v>81</v>
      </c>
      <c r="G67" s="2">
        <v>698</v>
      </c>
      <c r="H67" s="2">
        <v>1240</v>
      </c>
      <c r="J67" s="1" t="s">
        <v>97</v>
      </c>
      <c r="K67" s="9">
        <f t="shared" si="10"/>
        <v>4.8387096774193551E-3</v>
      </c>
      <c r="L67" s="9">
        <f t="shared" si="9"/>
        <v>2.4193548387096774E-2</v>
      </c>
      <c r="M67" s="9">
        <f t="shared" si="9"/>
        <v>0.34354838709677421</v>
      </c>
      <c r="N67" s="9">
        <f t="shared" si="9"/>
        <v>6.5322580645161291E-2</v>
      </c>
      <c r="O67" s="9">
        <f t="shared" si="9"/>
        <v>0.56290322580645158</v>
      </c>
      <c r="P67" s="9">
        <f t="shared" si="9"/>
        <v>1</v>
      </c>
      <c r="R67" s="1" t="s">
        <v>97</v>
      </c>
      <c r="S67" s="17">
        <f t="shared" si="11"/>
        <v>4.4889586099242989E-3</v>
      </c>
      <c r="T67" s="17">
        <f t="shared" si="11"/>
        <v>2.5248017920695288E-2</v>
      </c>
      <c r="U67" s="17">
        <f t="shared" si="11"/>
        <v>0.34679046910555761</v>
      </c>
      <c r="V67" s="17">
        <f t="shared" si="11"/>
        <v>8.6901654917242568E-2</v>
      </c>
      <c r="W67" s="17">
        <f t="shared" si="11"/>
        <v>0.53648967994235275</v>
      </c>
      <c r="X67" s="17"/>
      <c r="Y67" s="17"/>
      <c r="Z67" s="17"/>
      <c r="AA67" s="17"/>
    </row>
    <row r="68" spans="1:27" x14ac:dyDescent="0.25">
      <c r="A68" s="4">
        <v>30468</v>
      </c>
      <c r="B68" s="1">
        <f t="shared" ref="B68:B131" si="12">YEAR(A68)</f>
        <v>1983</v>
      </c>
      <c r="C68" s="2">
        <v>4</v>
      </c>
      <c r="D68" s="2">
        <v>22</v>
      </c>
      <c r="E68" s="2">
        <v>429</v>
      </c>
      <c r="F68" s="2">
        <v>89</v>
      </c>
      <c r="G68" s="2">
        <v>629</v>
      </c>
      <c r="H68" s="2">
        <v>1173</v>
      </c>
      <c r="J68" s="1" t="s">
        <v>98</v>
      </c>
      <c r="K68" s="9">
        <f t="shared" si="10"/>
        <v>3.4100596760443308E-3</v>
      </c>
      <c r="L68" s="9">
        <f t="shared" si="9"/>
        <v>1.8755328218243821E-2</v>
      </c>
      <c r="M68" s="9">
        <f t="shared" si="9"/>
        <v>0.3657289002557545</v>
      </c>
      <c r="N68" s="9">
        <f t="shared" si="9"/>
        <v>7.5873827791986356E-2</v>
      </c>
      <c r="O68" s="9">
        <f t="shared" si="9"/>
        <v>0.53623188405797106</v>
      </c>
      <c r="P68" s="9">
        <f t="shared" si="9"/>
        <v>1</v>
      </c>
      <c r="R68" s="1" t="s">
        <v>98</v>
      </c>
      <c r="S68" s="17">
        <f t="shared" si="11"/>
        <v>4.4807373477527661E-3</v>
      </c>
      <c r="T68" s="17">
        <f t="shared" si="11"/>
        <v>2.5599002574941524E-2</v>
      </c>
      <c r="U68" s="17">
        <f t="shared" si="11"/>
        <v>0.34435833065588889</v>
      </c>
      <c r="V68" s="17">
        <f t="shared" si="11"/>
        <v>8.3429888177036254E-2</v>
      </c>
      <c r="W68" s="17">
        <f t="shared" si="11"/>
        <v>0.54212413552314442</v>
      </c>
      <c r="X68" s="17"/>
      <c r="Y68" s="17"/>
      <c r="Z68" s="17"/>
      <c r="AA68" s="17"/>
    </row>
    <row r="69" spans="1:27" x14ac:dyDescent="0.25">
      <c r="A69" s="4">
        <v>30498</v>
      </c>
      <c r="B69" s="1">
        <f t="shared" si="12"/>
        <v>1983</v>
      </c>
      <c r="C69" s="2">
        <v>5</v>
      </c>
      <c r="D69" s="2">
        <v>20</v>
      </c>
      <c r="E69" s="2">
        <v>505</v>
      </c>
      <c r="F69" s="2">
        <v>81</v>
      </c>
      <c r="G69" s="2">
        <v>563</v>
      </c>
      <c r="H69" s="2">
        <v>1174</v>
      </c>
      <c r="J69" s="1" t="s">
        <v>99</v>
      </c>
      <c r="K69" s="9">
        <f t="shared" si="10"/>
        <v>4.2589437819420782E-3</v>
      </c>
      <c r="L69" s="9">
        <f t="shared" si="9"/>
        <v>1.7035775127768313E-2</v>
      </c>
      <c r="M69" s="9">
        <f t="shared" si="9"/>
        <v>0.43015332197614992</v>
      </c>
      <c r="N69" s="9">
        <f t="shared" si="9"/>
        <v>6.8994889267461668E-2</v>
      </c>
      <c r="O69" s="9">
        <f t="shared" si="9"/>
        <v>0.47955706984667801</v>
      </c>
      <c r="P69" s="9">
        <f t="shared" si="9"/>
        <v>1</v>
      </c>
      <c r="R69" s="1" t="s">
        <v>99</v>
      </c>
      <c r="S69" s="17">
        <f t="shared" si="11"/>
        <v>4.5227324812525081E-3</v>
      </c>
      <c r="T69" s="17">
        <f t="shared" si="11"/>
        <v>2.5374358313478274E-2</v>
      </c>
      <c r="U69" s="17">
        <f t="shared" si="11"/>
        <v>0.34094260460709819</v>
      </c>
      <c r="V69" s="17">
        <f t="shared" si="11"/>
        <v>8.244800631249985E-2</v>
      </c>
      <c r="W69" s="17">
        <f t="shared" si="11"/>
        <v>0.54670439256443504</v>
      </c>
      <c r="X69" s="17"/>
      <c r="Y69" s="17"/>
      <c r="Z69" s="17"/>
      <c r="AA69" s="17"/>
    </row>
    <row r="70" spans="1:27" x14ac:dyDescent="0.25">
      <c r="A70" s="4">
        <v>30529</v>
      </c>
      <c r="B70" s="1">
        <f t="shared" si="12"/>
        <v>1983</v>
      </c>
      <c r="C70" s="2">
        <v>4</v>
      </c>
      <c r="D70" s="2">
        <v>27</v>
      </c>
      <c r="E70" s="2">
        <v>516</v>
      </c>
      <c r="F70" s="2">
        <v>96</v>
      </c>
      <c r="G70" s="2">
        <v>785</v>
      </c>
      <c r="H70" s="2">
        <v>1428</v>
      </c>
      <c r="J70" s="1" t="s">
        <v>100</v>
      </c>
      <c r="K70" s="9">
        <f t="shared" si="10"/>
        <v>2.8011204481792717E-3</v>
      </c>
      <c r="L70" s="9">
        <f t="shared" si="9"/>
        <v>1.8907563025210083E-2</v>
      </c>
      <c r="M70" s="9">
        <f t="shared" si="9"/>
        <v>0.36134453781512604</v>
      </c>
      <c r="N70" s="9">
        <f t="shared" si="9"/>
        <v>6.7226890756302518E-2</v>
      </c>
      <c r="O70" s="9">
        <f t="shared" si="9"/>
        <v>0.54971988795518212</v>
      </c>
      <c r="P70" s="9">
        <f t="shared" si="9"/>
        <v>1</v>
      </c>
      <c r="R70" s="1" t="s">
        <v>100</v>
      </c>
      <c r="S70" s="17">
        <f t="shared" si="11"/>
        <v>4.4883018105726707E-3</v>
      </c>
      <c r="T70" s="17">
        <f t="shared" si="11"/>
        <v>2.5025831941694367E-2</v>
      </c>
      <c r="U70" s="17">
        <f t="shared" si="11"/>
        <v>0.34447432952983115</v>
      </c>
      <c r="V70" s="17">
        <f t="shared" si="11"/>
        <v>8.1236738011386353E-2</v>
      </c>
      <c r="W70" s="17">
        <f t="shared" si="11"/>
        <v>0.54471419206301308</v>
      </c>
      <c r="X70" s="17"/>
      <c r="Y70" s="17"/>
      <c r="Z70" s="17"/>
      <c r="AA70" s="17"/>
    </row>
    <row r="71" spans="1:27" x14ac:dyDescent="0.25">
      <c r="A71" s="4">
        <v>30560</v>
      </c>
      <c r="B71" s="1">
        <f t="shared" si="12"/>
        <v>1983</v>
      </c>
      <c r="C71" s="2">
        <v>4</v>
      </c>
      <c r="D71" s="2">
        <v>27</v>
      </c>
      <c r="E71" s="2">
        <v>445</v>
      </c>
      <c r="F71" s="2">
        <v>83</v>
      </c>
      <c r="G71" s="2">
        <v>747</v>
      </c>
      <c r="H71" s="2">
        <v>1306</v>
      </c>
      <c r="J71" s="1" t="s">
        <v>101</v>
      </c>
      <c r="K71" s="9">
        <f t="shared" si="10"/>
        <v>3.0627871362940277E-3</v>
      </c>
      <c r="L71" s="9">
        <f t="shared" si="9"/>
        <v>2.0673813169984685E-2</v>
      </c>
      <c r="M71" s="9">
        <f t="shared" si="9"/>
        <v>0.34073506891271055</v>
      </c>
      <c r="N71" s="9">
        <f t="shared" si="9"/>
        <v>6.355283307810107E-2</v>
      </c>
      <c r="O71" s="9">
        <f t="shared" si="9"/>
        <v>0.57197549770290967</v>
      </c>
      <c r="P71" s="9">
        <f t="shared" si="9"/>
        <v>1</v>
      </c>
      <c r="R71" s="1" t="s">
        <v>101</v>
      </c>
      <c r="S71" s="17">
        <f t="shared" si="11"/>
        <v>4.412570840909325E-3</v>
      </c>
      <c r="T71" s="17">
        <f t="shared" si="11"/>
        <v>2.4707368561628393E-2</v>
      </c>
      <c r="U71" s="17">
        <f t="shared" si="11"/>
        <v>0.34648852654171225</v>
      </c>
      <c r="V71" s="17">
        <f t="shared" si="11"/>
        <v>8.1731842721405379E-2</v>
      </c>
      <c r="W71" s="17">
        <f t="shared" si="11"/>
        <v>0.54259908469084217</v>
      </c>
      <c r="X71" s="17"/>
      <c r="Y71" s="17"/>
      <c r="Z71" s="17"/>
      <c r="AA71" s="17"/>
    </row>
    <row r="72" spans="1:27" x14ac:dyDescent="0.25">
      <c r="A72" s="4">
        <v>30590</v>
      </c>
      <c r="B72" s="1">
        <f t="shared" si="12"/>
        <v>1983</v>
      </c>
      <c r="C72" s="2">
        <v>4</v>
      </c>
      <c r="D72" s="2">
        <v>46</v>
      </c>
      <c r="E72" s="2">
        <v>394</v>
      </c>
      <c r="F72" s="2">
        <v>73</v>
      </c>
      <c r="G72" s="2">
        <v>725</v>
      </c>
      <c r="H72" s="2">
        <v>1243</v>
      </c>
      <c r="J72" s="1" t="s">
        <v>102</v>
      </c>
      <c r="K72" s="9">
        <f t="shared" si="10"/>
        <v>3.2180209171359612E-3</v>
      </c>
      <c r="L72" s="9">
        <f t="shared" si="9"/>
        <v>3.7007240547063558E-2</v>
      </c>
      <c r="M72" s="9">
        <f t="shared" si="9"/>
        <v>0.31697506033789219</v>
      </c>
      <c r="N72" s="9">
        <f t="shared" si="9"/>
        <v>5.8728881737731296E-2</v>
      </c>
      <c r="O72" s="9">
        <f t="shared" si="9"/>
        <v>0.58326629123089302</v>
      </c>
      <c r="P72" s="9">
        <f t="shared" si="9"/>
        <v>1</v>
      </c>
      <c r="R72" s="1" t="s">
        <v>102</v>
      </c>
      <c r="S72" s="17">
        <f t="shared" si="11"/>
        <v>4.1624648089022285E-3</v>
      </c>
      <c r="T72" s="17">
        <f t="shared" si="11"/>
        <v>2.3944099991457867E-2</v>
      </c>
      <c r="U72" s="17">
        <f t="shared" si="11"/>
        <v>0.34633923635360303</v>
      </c>
      <c r="V72" s="17">
        <f t="shared" si="11"/>
        <v>8.1930326724512059E-2</v>
      </c>
      <c r="W72" s="17">
        <f t="shared" si="11"/>
        <v>0.54362199228093533</v>
      </c>
      <c r="X72" s="17"/>
      <c r="Y72" s="17"/>
      <c r="Z72" s="17"/>
      <c r="AA72" s="17"/>
    </row>
    <row r="73" spans="1:27" x14ac:dyDescent="0.25">
      <c r="A73" s="4">
        <v>30621</v>
      </c>
      <c r="B73" s="1">
        <f t="shared" si="12"/>
        <v>1983</v>
      </c>
      <c r="C73" s="2">
        <v>4</v>
      </c>
      <c r="D73" s="2">
        <v>37</v>
      </c>
      <c r="E73" s="2">
        <v>487</v>
      </c>
      <c r="F73" s="2">
        <v>135</v>
      </c>
      <c r="G73" s="2">
        <v>623</v>
      </c>
      <c r="H73" s="2">
        <v>1286</v>
      </c>
      <c r="J73" s="1" t="s">
        <v>103</v>
      </c>
      <c r="K73" s="9">
        <f t="shared" si="10"/>
        <v>3.1104199066874028E-3</v>
      </c>
      <c r="L73" s="9">
        <f t="shared" si="9"/>
        <v>2.8771384136858476E-2</v>
      </c>
      <c r="M73" s="9">
        <f t="shared" si="9"/>
        <v>0.37869362363919129</v>
      </c>
      <c r="N73" s="9">
        <f t="shared" si="9"/>
        <v>0.10497667185069985</v>
      </c>
      <c r="O73" s="9">
        <f t="shared" si="9"/>
        <v>0.484447900466563</v>
      </c>
      <c r="P73" s="9">
        <f t="shared" si="9"/>
        <v>1</v>
      </c>
      <c r="R73" s="1" t="s">
        <v>103</v>
      </c>
      <c r="S73" s="17">
        <f t="shared" si="11"/>
        <v>3.9720953474273258E-3</v>
      </c>
      <c r="T73" s="17">
        <f t="shared" si="11"/>
        <v>2.410907067019007E-2</v>
      </c>
      <c r="U73" s="17">
        <f t="shared" si="11"/>
        <v>0.34364482858279932</v>
      </c>
      <c r="V73" s="17">
        <f t="shared" si="11"/>
        <v>7.7248792008649661E-2</v>
      </c>
      <c r="W73" s="17">
        <f t="shared" si="11"/>
        <v>0.55095019671131829</v>
      </c>
      <c r="X73" s="17"/>
      <c r="Y73" s="17"/>
      <c r="Z73" s="17"/>
      <c r="AA73" s="17"/>
    </row>
    <row r="74" spans="1:27" x14ac:dyDescent="0.25">
      <c r="A74" s="4">
        <v>30651</v>
      </c>
      <c r="B74" s="1">
        <f t="shared" si="12"/>
        <v>1983</v>
      </c>
      <c r="C74" s="2">
        <v>5</v>
      </c>
      <c r="D74" s="2">
        <v>91</v>
      </c>
      <c r="E74" s="2">
        <v>572</v>
      </c>
      <c r="F74" s="2">
        <v>265</v>
      </c>
      <c r="G74" s="2">
        <v>582</v>
      </c>
      <c r="H74" s="2">
        <v>1516</v>
      </c>
      <c r="J74" s="1" t="s">
        <v>104</v>
      </c>
      <c r="K74" s="9">
        <f t="shared" si="10"/>
        <v>3.2981530343007917E-3</v>
      </c>
      <c r="L74" s="9">
        <f t="shared" si="9"/>
        <v>6.0026385224274406E-2</v>
      </c>
      <c r="M74" s="9">
        <f t="shared" si="9"/>
        <v>0.37730870712401055</v>
      </c>
      <c r="N74" s="9">
        <f t="shared" si="9"/>
        <v>0.17480211081794195</v>
      </c>
      <c r="O74" s="9">
        <f t="shared" si="9"/>
        <v>0.38390501319261211</v>
      </c>
      <c r="P74" s="9">
        <f t="shared" si="9"/>
        <v>1</v>
      </c>
      <c r="R74" s="1" t="s">
        <v>104</v>
      </c>
      <c r="S74" s="17">
        <f t="shared" si="11"/>
        <v>3.7412501103876077E-3</v>
      </c>
      <c r="T74" s="17">
        <f t="shared" si="11"/>
        <v>2.3528851240298812E-2</v>
      </c>
      <c r="U74" s="17">
        <f t="shared" si="11"/>
        <v>0.35016534119235421</v>
      </c>
      <c r="V74" s="17">
        <f t="shared" si="11"/>
        <v>7.68623192732827E-2</v>
      </c>
      <c r="W74" s="17">
        <f t="shared" si="11"/>
        <v>0.5456272215040614</v>
      </c>
      <c r="X74" s="17"/>
      <c r="Y74" s="17"/>
      <c r="Z74" s="17"/>
      <c r="AA74" s="17"/>
    </row>
    <row r="75" spans="1:27" x14ac:dyDescent="0.25">
      <c r="A75" s="4">
        <v>30682</v>
      </c>
      <c r="B75" s="1">
        <f t="shared" si="12"/>
        <v>1984</v>
      </c>
      <c r="C75" s="2">
        <v>3</v>
      </c>
      <c r="D75" s="2">
        <v>19</v>
      </c>
      <c r="E75" s="2">
        <v>401</v>
      </c>
      <c r="F75" s="2">
        <v>72</v>
      </c>
      <c r="G75" s="2">
        <v>627</v>
      </c>
      <c r="H75" s="2">
        <v>1123</v>
      </c>
      <c r="J75" s="1" t="s">
        <v>105</v>
      </c>
      <c r="K75" s="9">
        <f t="shared" si="10"/>
        <v>2.6714158504007124E-3</v>
      </c>
      <c r="L75" s="9">
        <f t="shared" si="9"/>
        <v>1.6918967052537846E-2</v>
      </c>
      <c r="M75" s="9">
        <f t="shared" si="9"/>
        <v>0.35707925200356189</v>
      </c>
      <c r="N75" s="9">
        <f t="shared" si="9"/>
        <v>6.4113980409617091E-2</v>
      </c>
      <c r="O75" s="9">
        <f t="shared" si="9"/>
        <v>0.55832591273374887</v>
      </c>
      <c r="P75" s="9">
        <f t="shared" si="9"/>
        <v>1</v>
      </c>
      <c r="R75" s="1" t="s">
        <v>105</v>
      </c>
      <c r="S75" s="17">
        <f t="shared" si="11"/>
        <v>3.5903997424010458E-3</v>
      </c>
      <c r="T75" s="17">
        <f t="shared" si="11"/>
        <v>2.7376215130118252E-2</v>
      </c>
      <c r="U75" s="17">
        <f t="shared" si="11"/>
        <v>0.3608374950977819</v>
      </c>
      <c r="V75" s="17">
        <f t="shared" si="11"/>
        <v>8.4319219896185987E-2</v>
      </c>
      <c r="W75" s="17">
        <f t="shared" si="11"/>
        <v>0.52374168703509205</v>
      </c>
      <c r="X75" s="17"/>
      <c r="Y75" s="17"/>
      <c r="Z75" s="17"/>
      <c r="AA75" s="17"/>
    </row>
    <row r="76" spans="1:27" x14ac:dyDescent="0.25">
      <c r="A76" s="4">
        <v>30713</v>
      </c>
      <c r="B76" s="1">
        <f t="shared" si="12"/>
        <v>1984</v>
      </c>
      <c r="C76" s="2">
        <v>3</v>
      </c>
      <c r="D76" s="2">
        <v>13</v>
      </c>
      <c r="E76" s="2">
        <v>385</v>
      </c>
      <c r="F76" s="2">
        <v>55</v>
      </c>
      <c r="G76" s="2">
        <v>535</v>
      </c>
      <c r="H76" s="2">
        <v>990</v>
      </c>
      <c r="J76" s="1" t="s">
        <v>106</v>
      </c>
      <c r="K76" s="9">
        <f t="shared" si="10"/>
        <v>3.0303030303030303E-3</v>
      </c>
      <c r="L76" s="9">
        <f t="shared" si="9"/>
        <v>1.3131313131313131E-2</v>
      </c>
      <c r="M76" s="9">
        <f t="shared" si="9"/>
        <v>0.3888888888888889</v>
      </c>
      <c r="N76" s="9">
        <f t="shared" si="9"/>
        <v>5.5555555555555552E-2</v>
      </c>
      <c r="O76" s="9">
        <f t="shared" si="9"/>
        <v>0.54040404040404044</v>
      </c>
      <c r="P76" s="9">
        <f t="shared" si="9"/>
        <v>1</v>
      </c>
      <c r="R76" s="1" t="s">
        <v>106</v>
      </c>
      <c r="S76" s="17">
        <f t="shared" si="11"/>
        <v>3.5309811123120302E-3</v>
      </c>
      <c r="T76" s="17">
        <f t="shared" si="11"/>
        <v>2.649610611207269E-2</v>
      </c>
      <c r="U76" s="17">
        <f t="shared" si="11"/>
        <v>0.36420531344284995</v>
      </c>
      <c r="V76" s="17">
        <f t="shared" si="11"/>
        <v>8.0097132571525634E-2</v>
      </c>
      <c r="W76" s="17">
        <f t="shared" si="11"/>
        <v>0.52545453166735223</v>
      </c>
      <c r="X76" s="17"/>
      <c r="Y76" s="17"/>
      <c r="Z76" s="17"/>
      <c r="AA76" s="17"/>
    </row>
    <row r="77" spans="1:27" x14ac:dyDescent="0.25">
      <c r="A77" s="4">
        <v>30742</v>
      </c>
      <c r="B77" s="1">
        <f t="shared" si="12"/>
        <v>1984</v>
      </c>
      <c r="C77" s="2">
        <v>4</v>
      </c>
      <c r="D77" s="2">
        <v>21</v>
      </c>
      <c r="E77" s="2">
        <v>429</v>
      </c>
      <c r="F77" s="2">
        <v>78</v>
      </c>
      <c r="G77" s="2">
        <v>511</v>
      </c>
      <c r="H77" s="2">
        <v>1042</v>
      </c>
      <c r="J77" s="1" t="s">
        <v>107</v>
      </c>
      <c r="K77" s="9">
        <f t="shared" si="10"/>
        <v>3.838771593090211E-3</v>
      </c>
      <c r="L77" s="9">
        <f t="shared" si="9"/>
        <v>2.0153550863723609E-2</v>
      </c>
      <c r="M77" s="9">
        <f t="shared" si="9"/>
        <v>0.41170825335892514</v>
      </c>
      <c r="N77" s="9">
        <f t="shared" si="9"/>
        <v>7.4856046065259113E-2</v>
      </c>
      <c r="O77" s="9">
        <f t="shared" si="9"/>
        <v>0.49040307101727448</v>
      </c>
      <c r="P77" s="9">
        <f t="shared" si="9"/>
        <v>1</v>
      </c>
      <c r="R77" s="1" t="s">
        <v>107</v>
      </c>
      <c r="S77" s="17">
        <f t="shared" si="11"/>
        <v>3.4304950880723398E-3</v>
      </c>
      <c r="T77" s="17">
        <f t="shared" si="11"/>
        <v>2.4907697778796315E-2</v>
      </c>
      <c r="U77" s="17">
        <f t="shared" si="11"/>
        <v>0.36233800512392872</v>
      </c>
      <c r="V77" s="17">
        <f t="shared" si="11"/>
        <v>7.8079437005442967E-2</v>
      </c>
      <c r="W77" s="17">
        <f t="shared" si="11"/>
        <v>0.53119545089800757</v>
      </c>
      <c r="X77" s="17"/>
      <c r="Y77" s="17"/>
      <c r="Z77" s="17"/>
      <c r="AA77" s="17"/>
    </row>
    <row r="78" spans="1:27" x14ac:dyDescent="0.25">
      <c r="A78" s="4">
        <v>30773</v>
      </c>
      <c r="B78" s="1">
        <f t="shared" si="12"/>
        <v>1984</v>
      </c>
      <c r="C78" s="2">
        <v>2</v>
      </c>
      <c r="D78" s="2">
        <v>15</v>
      </c>
      <c r="E78" s="2">
        <v>378</v>
      </c>
      <c r="F78" s="2">
        <v>54</v>
      </c>
      <c r="G78" s="2">
        <v>616</v>
      </c>
      <c r="H78" s="2">
        <v>1065</v>
      </c>
      <c r="J78" s="1" t="s">
        <v>108</v>
      </c>
      <c r="K78" s="9">
        <f t="shared" si="10"/>
        <v>1.8779342723004694E-3</v>
      </c>
      <c r="L78" s="9">
        <f t="shared" si="9"/>
        <v>1.4084507042253521E-2</v>
      </c>
      <c r="M78" s="9">
        <f t="shared" si="9"/>
        <v>0.35492957746478876</v>
      </c>
      <c r="N78" s="9">
        <f t="shared" si="9"/>
        <v>5.0704225352112678E-2</v>
      </c>
      <c r="O78" s="9">
        <f t="shared" si="9"/>
        <v>0.57840375586854464</v>
      </c>
      <c r="P78" s="9">
        <f t="shared" si="9"/>
        <v>1</v>
      </c>
      <c r="R78" s="1" t="s">
        <v>108</v>
      </c>
      <c r="S78" s="17">
        <f t="shared" si="11"/>
        <v>3.4126095501633797E-3</v>
      </c>
      <c r="T78" s="17">
        <f t="shared" si="11"/>
        <v>2.5052260807643157E-2</v>
      </c>
      <c r="U78" s="17">
        <f t="shared" si="11"/>
        <v>0.37019672740081683</v>
      </c>
      <c r="V78" s="17">
        <f t="shared" si="11"/>
        <v>7.9454933452347068E-2</v>
      </c>
      <c r="W78" s="17">
        <f t="shared" si="11"/>
        <v>0.52192179949221129</v>
      </c>
      <c r="X78" s="17"/>
      <c r="Y78" s="17"/>
      <c r="Z78" s="17"/>
      <c r="AA78" s="17"/>
    </row>
    <row r="79" spans="1:27" x14ac:dyDescent="0.25">
      <c r="A79" s="4">
        <v>30803</v>
      </c>
      <c r="B79" s="1">
        <f t="shared" si="12"/>
        <v>1984</v>
      </c>
      <c r="C79" s="2">
        <v>4</v>
      </c>
      <c r="D79" s="2">
        <v>20</v>
      </c>
      <c r="E79" s="2">
        <v>436</v>
      </c>
      <c r="F79" s="2">
        <v>73</v>
      </c>
      <c r="G79" s="2">
        <v>647</v>
      </c>
      <c r="H79" s="2">
        <v>1179</v>
      </c>
      <c r="J79" s="1" t="s">
        <v>109</v>
      </c>
      <c r="K79" s="9">
        <f t="shared" si="10"/>
        <v>3.3927056827820186E-3</v>
      </c>
      <c r="L79" s="9">
        <f t="shared" si="9"/>
        <v>1.6963528413910092E-2</v>
      </c>
      <c r="M79" s="9">
        <f t="shared" si="9"/>
        <v>0.36980491942324001</v>
      </c>
      <c r="N79" s="9">
        <f t="shared" si="9"/>
        <v>6.1916878710771839E-2</v>
      </c>
      <c r="O79" s="9">
        <f t="shared" si="9"/>
        <v>0.54877014418999148</v>
      </c>
      <c r="P79" s="9">
        <f t="shared" si="9"/>
        <v>1</v>
      </c>
      <c r="R79" s="1" t="s">
        <v>109</v>
      </c>
      <c r="S79" s="17">
        <f t="shared" si="11"/>
        <v>3.1434481496980262E-3</v>
      </c>
      <c r="T79" s="17">
        <f t="shared" si="11"/>
        <v>2.4133257049021039E-2</v>
      </c>
      <c r="U79" s="17">
        <f t="shared" si="11"/>
        <v>0.3712313810706363</v>
      </c>
      <c r="V79" s="17">
        <f t="shared" si="11"/>
        <v>7.8125992062069924E-2</v>
      </c>
      <c r="W79" s="17">
        <f t="shared" si="11"/>
        <v>0.52333093858876523</v>
      </c>
      <c r="X79" s="17"/>
      <c r="Y79" s="17"/>
      <c r="Z79" s="17"/>
      <c r="AA79" s="17"/>
    </row>
    <row r="80" spans="1:27" x14ac:dyDescent="0.25">
      <c r="A80" s="4">
        <v>30834</v>
      </c>
      <c r="B80" s="1">
        <f t="shared" si="12"/>
        <v>1984</v>
      </c>
      <c r="C80" s="2">
        <v>3</v>
      </c>
      <c r="D80" s="2">
        <v>14</v>
      </c>
      <c r="E80" s="2">
        <v>422</v>
      </c>
      <c r="F80" s="2">
        <v>89</v>
      </c>
      <c r="G80" s="2">
        <v>634</v>
      </c>
      <c r="H80" s="2">
        <v>1162</v>
      </c>
      <c r="J80" s="1" t="s">
        <v>110</v>
      </c>
      <c r="K80" s="9">
        <f t="shared" si="10"/>
        <v>2.5817555938037868E-3</v>
      </c>
      <c r="L80" s="9">
        <f t="shared" si="9"/>
        <v>1.2048192771084338E-2</v>
      </c>
      <c r="M80" s="9">
        <f t="shared" si="9"/>
        <v>0.36316695352839934</v>
      </c>
      <c r="N80" s="9">
        <f t="shared" si="9"/>
        <v>7.6592082616179002E-2</v>
      </c>
      <c r="O80" s="9">
        <f t="shared" si="9"/>
        <v>0.54561101549053359</v>
      </c>
      <c r="P80" s="9">
        <f t="shared" si="9"/>
        <v>1</v>
      </c>
      <c r="R80" s="1" t="s">
        <v>110</v>
      </c>
      <c r="S80" s="17">
        <f t="shared" ref="S80:W95" si="13">AVERAGE(K69:K79)</f>
        <v>3.1418705139469065E-3</v>
      </c>
      <c r="T80" s="17">
        <f t="shared" si="13"/>
        <v>2.3970366157717974E-2</v>
      </c>
      <c r="U80" s="17">
        <f t="shared" si="13"/>
        <v>0.37160192826768051</v>
      </c>
      <c r="V80" s="17">
        <f t="shared" si="13"/>
        <v>7.6857178509232238E-2</v>
      </c>
      <c r="W80" s="17">
        <f t="shared" si="13"/>
        <v>0.5244707804189489</v>
      </c>
      <c r="X80" s="17"/>
      <c r="Y80" s="17"/>
      <c r="Z80" s="17"/>
      <c r="AA80" s="17"/>
    </row>
    <row r="81" spans="1:27" x14ac:dyDescent="0.25">
      <c r="A81" s="4">
        <v>30864</v>
      </c>
      <c r="B81" s="1">
        <f t="shared" si="12"/>
        <v>1984</v>
      </c>
      <c r="C81" s="2">
        <v>2</v>
      </c>
      <c r="D81" s="2">
        <v>22</v>
      </c>
      <c r="E81" s="2">
        <v>538</v>
      </c>
      <c r="F81" s="2">
        <v>136</v>
      </c>
      <c r="G81" s="2">
        <v>682</v>
      </c>
      <c r="H81" s="2">
        <v>1380</v>
      </c>
      <c r="J81" s="1" t="s">
        <v>111</v>
      </c>
      <c r="K81" s="9">
        <f t="shared" si="10"/>
        <v>1.4492753623188406E-3</v>
      </c>
      <c r="L81" s="9">
        <f t="shared" si="9"/>
        <v>1.5942028985507246E-2</v>
      </c>
      <c r="M81" s="9">
        <f t="shared" si="9"/>
        <v>0.3898550724637681</v>
      </c>
      <c r="N81" s="9">
        <f t="shared" si="9"/>
        <v>9.8550724637681164E-2</v>
      </c>
      <c r="O81" s="9">
        <f t="shared" si="9"/>
        <v>0.49420289855072463</v>
      </c>
      <c r="P81" s="9">
        <f t="shared" si="9"/>
        <v>1</v>
      </c>
      <c r="R81" s="1" t="s">
        <v>111</v>
      </c>
      <c r="S81" s="17">
        <f t="shared" si="13"/>
        <v>2.9893988604797889E-3</v>
      </c>
      <c r="T81" s="17">
        <f t="shared" si="13"/>
        <v>2.3516949579837611E-2</v>
      </c>
      <c r="U81" s="17">
        <f t="shared" si="13"/>
        <v>0.36551225840879409</v>
      </c>
      <c r="V81" s="17">
        <f t="shared" si="13"/>
        <v>7.7547832450024723E-2</v>
      </c>
      <c r="W81" s="17">
        <f t="shared" si="13"/>
        <v>0.53047568456839034</v>
      </c>
      <c r="X81" s="17"/>
      <c r="Y81" s="17"/>
      <c r="Z81" s="17"/>
      <c r="AA81" s="17"/>
    </row>
    <row r="82" spans="1:27" x14ac:dyDescent="0.25">
      <c r="A82" s="4">
        <v>30895</v>
      </c>
      <c r="B82" s="1">
        <f t="shared" si="12"/>
        <v>1984</v>
      </c>
      <c r="C82" s="2">
        <v>5</v>
      </c>
      <c r="D82" s="2">
        <v>39</v>
      </c>
      <c r="E82" s="2">
        <v>479</v>
      </c>
      <c r="F82" s="2">
        <v>131</v>
      </c>
      <c r="G82" s="2">
        <v>490</v>
      </c>
      <c r="H82" s="2">
        <v>1144</v>
      </c>
      <c r="J82" s="1" t="s">
        <v>112</v>
      </c>
      <c r="K82" s="9">
        <f t="shared" si="10"/>
        <v>4.370629370629371E-3</v>
      </c>
      <c r="L82" s="9">
        <f t="shared" si="9"/>
        <v>3.4090909090909088E-2</v>
      </c>
      <c r="M82" s="9">
        <f t="shared" si="9"/>
        <v>0.4187062937062937</v>
      </c>
      <c r="N82" s="9">
        <f t="shared" si="9"/>
        <v>0.1145104895104895</v>
      </c>
      <c r="O82" s="9">
        <f t="shared" si="9"/>
        <v>0.42832167832167833</v>
      </c>
      <c r="P82" s="9">
        <f t="shared" si="9"/>
        <v>1</v>
      </c>
      <c r="R82" s="1" t="s">
        <v>112</v>
      </c>
      <c r="S82" s="17">
        <f t="shared" si="13"/>
        <v>2.8665038526742947E-3</v>
      </c>
      <c r="T82" s="17">
        <f t="shared" si="13"/>
        <v>2.3247355576228267E-2</v>
      </c>
      <c r="U82" s="17">
        <f t="shared" si="13"/>
        <v>0.36810412519503433</v>
      </c>
      <c r="V82" s="17">
        <f t="shared" si="13"/>
        <v>8.0395453711968226E-2</v>
      </c>
      <c r="W82" s="17">
        <f t="shared" si="13"/>
        <v>0.52542868553162148</v>
      </c>
      <c r="X82" s="17"/>
      <c r="Y82" s="17"/>
      <c r="Z82" s="17"/>
      <c r="AA82" s="17"/>
    </row>
    <row r="83" spans="1:27" x14ac:dyDescent="0.25">
      <c r="A83" s="4">
        <v>30926</v>
      </c>
      <c r="B83" s="1">
        <f t="shared" si="12"/>
        <v>1984</v>
      </c>
      <c r="C83" s="2">
        <v>4</v>
      </c>
      <c r="D83" s="2">
        <v>19</v>
      </c>
      <c r="E83" s="2">
        <v>488</v>
      </c>
      <c r="F83" s="2">
        <v>154</v>
      </c>
      <c r="G83" s="2">
        <v>541</v>
      </c>
      <c r="H83" s="2">
        <v>1207</v>
      </c>
      <c r="J83" s="1" t="s">
        <v>113</v>
      </c>
      <c r="K83" s="9">
        <f t="shared" si="10"/>
        <v>3.3140016570008283E-3</v>
      </c>
      <c r="L83" s="9">
        <f t="shared" si="9"/>
        <v>1.5741507870753936E-2</v>
      </c>
      <c r="M83" s="9">
        <f t="shared" si="9"/>
        <v>0.40430820215410107</v>
      </c>
      <c r="N83" s="9">
        <f t="shared" si="9"/>
        <v>0.12758906379453189</v>
      </c>
      <c r="O83" s="9">
        <f t="shared" si="9"/>
        <v>0.44821872410936203</v>
      </c>
      <c r="P83" s="9">
        <f t="shared" si="9"/>
        <v>1</v>
      </c>
      <c r="R83" s="1" t="s">
        <v>113</v>
      </c>
      <c r="S83" s="17">
        <f t="shared" si="13"/>
        <v>2.985398601250236E-3</v>
      </c>
      <c r="T83" s="17">
        <f t="shared" si="13"/>
        <v>2.4467091569039579E-2</v>
      </c>
      <c r="U83" s="17">
        <f t="shared" si="13"/>
        <v>0.37519241835808725</v>
      </c>
      <c r="V83" s="17">
        <f t="shared" si="13"/>
        <v>8.5027967933094459E-2</v>
      </c>
      <c r="W83" s="17">
        <f t="shared" si="13"/>
        <v>0.51236924740605494</v>
      </c>
      <c r="X83" s="17"/>
      <c r="Y83" s="17"/>
      <c r="Z83" s="17"/>
      <c r="AA83" s="17"/>
    </row>
    <row r="84" spans="1:27" x14ac:dyDescent="0.25">
      <c r="A84" s="4">
        <v>30956</v>
      </c>
      <c r="B84" s="1">
        <f t="shared" si="12"/>
        <v>1984</v>
      </c>
      <c r="C84" s="2">
        <v>5</v>
      </c>
      <c r="D84" s="2">
        <v>23</v>
      </c>
      <c r="E84" s="2">
        <v>584</v>
      </c>
      <c r="F84" s="2">
        <v>71</v>
      </c>
      <c r="G84" s="2">
        <v>455</v>
      </c>
      <c r="H84" s="2">
        <v>1138</v>
      </c>
      <c r="J84" s="1" t="s">
        <v>114</v>
      </c>
      <c r="K84" s="9">
        <f t="shared" si="10"/>
        <v>4.3936731107205628E-3</v>
      </c>
      <c r="L84" s="9">
        <f t="shared" si="9"/>
        <v>2.0210896309314587E-2</v>
      </c>
      <c r="M84" s="9">
        <f t="shared" si="9"/>
        <v>0.51318101933216165</v>
      </c>
      <c r="N84" s="9">
        <f t="shared" si="9"/>
        <v>6.2390158172231987E-2</v>
      </c>
      <c r="O84" s="9">
        <f t="shared" si="9"/>
        <v>0.39982425307557118</v>
      </c>
      <c r="P84" s="9">
        <f t="shared" si="9"/>
        <v>1</v>
      </c>
      <c r="R84" s="1" t="s">
        <v>114</v>
      </c>
      <c r="S84" s="17">
        <f t="shared" si="13"/>
        <v>2.9941241230561329E-3</v>
      </c>
      <c r="T84" s="17">
        <f t="shared" si="13"/>
        <v>2.2533843143920519E-2</v>
      </c>
      <c r="U84" s="17">
        <f t="shared" si="13"/>
        <v>0.38313179488683352</v>
      </c>
      <c r="V84" s="17">
        <f t="shared" si="13"/>
        <v>9.1287984483712684E-2</v>
      </c>
      <c r="W84" s="17">
        <f t="shared" si="13"/>
        <v>0.50009219584955211</v>
      </c>
      <c r="X84" s="17"/>
      <c r="Y84" s="17"/>
      <c r="Z84" s="17"/>
      <c r="AA84" s="17"/>
    </row>
    <row r="85" spans="1:27" x14ac:dyDescent="0.25">
      <c r="A85" s="4">
        <v>30987</v>
      </c>
      <c r="B85" s="1">
        <f t="shared" si="12"/>
        <v>1984</v>
      </c>
      <c r="C85" s="2">
        <v>5</v>
      </c>
      <c r="D85" s="2">
        <v>28</v>
      </c>
      <c r="E85" s="2">
        <v>540</v>
      </c>
      <c r="F85" s="2">
        <v>80</v>
      </c>
      <c r="G85" s="2">
        <v>551</v>
      </c>
      <c r="H85" s="2">
        <v>1204</v>
      </c>
      <c r="J85" s="1" t="s">
        <v>115</v>
      </c>
      <c r="K85" s="9">
        <f t="shared" si="10"/>
        <v>4.152823920265781E-3</v>
      </c>
      <c r="L85" s="9">
        <f t="shared" si="9"/>
        <v>2.3255813953488372E-2</v>
      </c>
      <c r="M85" s="9">
        <f t="shared" si="9"/>
        <v>0.44850498338870431</v>
      </c>
      <c r="N85" s="9">
        <f t="shared" si="9"/>
        <v>6.6445182724252497E-2</v>
      </c>
      <c r="O85" s="9">
        <f t="shared" si="9"/>
        <v>0.45764119601328901</v>
      </c>
      <c r="P85" s="9">
        <f t="shared" si="9"/>
        <v>1</v>
      </c>
      <c r="R85" s="1" t="s">
        <v>115</v>
      </c>
      <c r="S85" s="17">
        <f t="shared" si="13"/>
        <v>3.110783505240966E-3</v>
      </c>
      <c r="T85" s="17">
        <f t="shared" si="13"/>
        <v>2.1755616977780164E-2</v>
      </c>
      <c r="U85" s="17">
        <f t="shared" si="13"/>
        <v>0.39535792176801271</v>
      </c>
      <c r="V85" s="17">
        <f t="shared" si="13"/>
        <v>8.7416483240215614E-2</v>
      </c>
      <c r="W85" s="17">
        <f t="shared" si="13"/>
        <v>0.49239913699582555</v>
      </c>
      <c r="X85" s="17"/>
      <c r="Y85" s="17"/>
      <c r="Z85" s="17"/>
      <c r="AA85" s="17"/>
    </row>
    <row r="86" spans="1:27" x14ac:dyDescent="0.25">
      <c r="A86" s="4">
        <v>31017</v>
      </c>
      <c r="B86" s="1">
        <f t="shared" si="12"/>
        <v>1984</v>
      </c>
      <c r="C86" s="2">
        <v>6</v>
      </c>
      <c r="D86" s="2">
        <v>32</v>
      </c>
      <c r="E86" s="2">
        <v>560</v>
      </c>
      <c r="F86" s="2">
        <v>85</v>
      </c>
      <c r="G86" s="2">
        <v>600</v>
      </c>
      <c r="H86" s="2">
        <v>1282</v>
      </c>
      <c r="J86" s="1" t="s">
        <v>116</v>
      </c>
      <c r="K86" s="9">
        <f t="shared" si="10"/>
        <v>4.6801872074882997E-3</v>
      </c>
      <c r="L86" s="9">
        <f t="shared" si="9"/>
        <v>2.4960998439937598E-2</v>
      </c>
      <c r="M86" s="9">
        <f t="shared" si="9"/>
        <v>0.43681747269890797</v>
      </c>
      <c r="N86" s="9">
        <f t="shared" si="9"/>
        <v>6.6302652106084242E-2</v>
      </c>
      <c r="O86" s="9">
        <f t="shared" si="9"/>
        <v>0.46801872074882994</v>
      </c>
      <c r="P86" s="9">
        <f t="shared" si="9"/>
        <v>1</v>
      </c>
      <c r="R86" s="1" t="s">
        <v>116</v>
      </c>
      <c r="S86" s="17">
        <f t="shared" si="13"/>
        <v>3.1884808585105106E-3</v>
      </c>
      <c r="T86" s="17">
        <f t="shared" si="13"/>
        <v>1.8412837771345069E-2</v>
      </c>
      <c r="U86" s="17">
        <f t="shared" si="13"/>
        <v>0.40183031051934842</v>
      </c>
      <c r="V86" s="17">
        <f t="shared" si="13"/>
        <v>7.7565853413516572E-2</v>
      </c>
      <c r="W86" s="17">
        <f t="shared" si="13"/>
        <v>0.49910242634315982</v>
      </c>
      <c r="X86" s="17"/>
      <c r="Y86" s="17"/>
      <c r="Z86" s="17"/>
      <c r="AA86" s="17"/>
    </row>
    <row r="87" spans="1:27" x14ac:dyDescent="0.25">
      <c r="A87" s="4">
        <v>31048</v>
      </c>
      <c r="B87" s="1">
        <f t="shared" si="12"/>
        <v>1985</v>
      </c>
      <c r="C87" s="2">
        <v>6</v>
      </c>
      <c r="D87" s="2">
        <v>29</v>
      </c>
      <c r="E87" s="2">
        <v>460</v>
      </c>
      <c r="F87" s="2">
        <v>79</v>
      </c>
      <c r="G87" s="2">
        <v>468</v>
      </c>
      <c r="H87" s="2">
        <v>1042</v>
      </c>
      <c r="J87" s="1" t="s">
        <v>117</v>
      </c>
      <c r="K87" s="9">
        <f t="shared" si="10"/>
        <v>5.7581573896353169E-3</v>
      </c>
      <c r="L87" s="9">
        <f t="shared" si="9"/>
        <v>2.7831094049904029E-2</v>
      </c>
      <c r="M87" s="9">
        <f t="shared" si="9"/>
        <v>0.44145873320537427</v>
      </c>
      <c r="N87" s="9">
        <f t="shared" si="9"/>
        <v>7.5815738963531665E-2</v>
      </c>
      <c r="O87" s="9">
        <f t="shared" si="9"/>
        <v>0.44913627639155468</v>
      </c>
      <c r="P87" s="9">
        <f t="shared" si="9"/>
        <v>1</v>
      </c>
      <c r="R87" s="1" t="s">
        <v>117</v>
      </c>
      <c r="S87" s="17">
        <f t="shared" si="13"/>
        <v>3.3710964364275634E-3</v>
      </c>
      <c r="T87" s="17">
        <f t="shared" si="13"/>
        <v>1.9143931533835954E-2</v>
      </c>
      <c r="U87" s="17">
        <f t="shared" si="13"/>
        <v>0.40907923967347076</v>
      </c>
      <c r="V87" s="17">
        <f t="shared" si="13"/>
        <v>7.7764823567740851E-2</v>
      </c>
      <c r="W87" s="17">
        <f t="shared" si="13"/>
        <v>0.49089268161725813</v>
      </c>
      <c r="X87" s="17"/>
      <c r="Y87" s="17"/>
      <c r="Z87" s="17"/>
      <c r="AA87" s="17"/>
    </row>
    <row r="88" spans="1:27" x14ac:dyDescent="0.25">
      <c r="A88" s="4">
        <v>31079</v>
      </c>
      <c r="B88" s="1">
        <f t="shared" si="12"/>
        <v>1985</v>
      </c>
      <c r="C88" s="2">
        <v>5</v>
      </c>
      <c r="D88" s="2">
        <v>37</v>
      </c>
      <c r="E88" s="2">
        <v>463</v>
      </c>
      <c r="F88" s="2">
        <v>52</v>
      </c>
      <c r="G88" s="2">
        <v>429</v>
      </c>
      <c r="H88" s="2">
        <v>985</v>
      </c>
      <c r="J88" s="1" t="s">
        <v>118</v>
      </c>
      <c r="K88" s="9">
        <f t="shared" si="10"/>
        <v>5.076142131979695E-3</v>
      </c>
      <c r="L88" s="9">
        <f t="shared" si="9"/>
        <v>3.7563451776649749E-2</v>
      </c>
      <c r="M88" s="9">
        <f t="shared" si="9"/>
        <v>0.4700507614213198</v>
      </c>
      <c r="N88" s="9">
        <f t="shared" si="9"/>
        <v>5.2791878172588833E-2</v>
      </c>
      <c r="O88" s="9">
        <f t="shared" si="9"/>
        <v>0.43553299492385789</v>
      </c>
      <c r="P88" s="9">
        <f t="shared" si="9"/>
        <v>1</v>
      </c>
      <c r="R88" s="1" t="s">
        <v>118</v>
      </c>
      <c r="S88" s="17">
        <f t="shared" si="13"/>
        <v>3.6190831963668624E-3</v>
      </c>
      <c r="T88" s="17">
        <f t="shared" si="13"/>
        <v>2.0480275253707856E-2</v>
      </c>
      <c r="U88" s="17">
        <f t="shared" si="13"/>
        <v>0.41385831642951493</v>
      </c>
      <c r="V88" s="17">
        <f t="shared" si="13"/>
        <v>7.9606658423011414E-2</v>
      </c>
      <c r="W88" s="17">
        <f t="shared" si="13"/>
        <v>0.48259561216157765</v>
      </c>
      <c r="X88" s="17"/>
      <c r="Y88" s="17"/>
      <c r="Z88" s="17"/>
      <c r="AA88" s="17"/>
    </row>
    <row r="89" spans="1:27" x14ac:dyDescent="0.25">
      <c r="A89" s="4">
        <v>31107</v>
      </c>
      <c r="B89" s="1">
        <f t="shared" si="12"/>
        <v>1985</v>
      </c>
      <c r="C89" s="2">
        <v>6</v>
      </c>
      <c r="D89" s="2">
        <v>22</v>
      </c>
      <c r="E89" s="2">
        <v>433</v>
      </c>
      <c r="F89" s="2">
        <v>66</v>
      </c>
      <c r="G89" s="2">
        <v>533</v>
      </c>
      <c r="H89" s="2">
        <v>1060</v>
      </c>
      <c r="J89" s="1" t="s">
        <v>119</v>
      </c>
      <c r="K89" s="9">
        <f t="shared" si="10"/>
        <v>5.6603773584905656E-3</v>
      </c>
      <c r="L89" s="9">
        <f t="shared" si="9"/>
        <v>2.0754716981132074E-2</v>
      </c>
      <c r="M89" s="9">
        <f t="shared" si="9"/>
        <v>0.40849056603773587</v>
      </c>
      <c r="N89" s="9">
        <f t="shared" si="9"/>
        <v>6.2264150943396226E-2</v>
      </c>
      <c r="O89" s="9">
        <f t="shared" si="9"/>
        <v>0.50283018867924534</v>
      </c>
      <c r="P89" s="9">
        <f t="shared" si="9"/>
        <v>1</v>
      </c>
      <c r="R89" s="1" t="s">
        <v>119</v>
      </c>
      <c r="S89" s="17">
        <f t="shared" si="13"/>
        <v>3.731571427174998E-3</v>
      </c>
      <c r="T89" s="17">
        <f t="shared" si="13"/>
        <v>2.2062993518519321E-2</v>
      </c>
      <c r="U89" s="17">
        <f t="shared" si="13"/>
        <v>0.41916218079882356</v>
      </c>
      <c r="V89" s="17">
        <f t="shared" si="13"/>
        <v>7.760082497822321E-2</v>
      </c>
      <c r="W89" s="17">
        <f t="shared" si="13"/>
        <v>0.47760742342581253</v>
      </c>
      <c r="X89" s="17"/>
      <c r="Y89" s="17"/>
      <c r="Z89" s="17"/>
      <c r="AA89" s="17"/>
    </row>
    <row r="90" spans="1:27" x14ac:dyDescent="0.25">
      <c r="A90" s="4">
        <v>31138</v>
      </c>
      <c r="B90" s="1">
        <f t="shared" si="12"/>
        <v>1985</v>
      </c>
      <c r="C90" s="2">
        <v>7</v>
      </c>
      <c r="D90" s="2">
        <v>16</v>
      </c>
      <c r="E90" s="2">
        <v>487</v>
      </c>
      <c r="F90" s="2">
        <v>64</v>
      </c>
      <c r="G90" s="2">
        <v>472</v>
      </c>
      <c r="H90" s="2">
        <v>1046</v>
      </c>
      <c r="J90" s="1" t="s">
        <v>120</v>
      </c>
      <c r="K90" s="9">
        <f t="shared" si="10"/>
        <v>6.6921606118546849E-3</v>
      </c>
      <c r="L90" s="9">
        <f t="shared" si="9"/>
        <v>1.5296367112810707E-2</v>
      </c>
      <c r="M90" s="9">
        <f t="shared" si="9"/>
        <v>0.46558317399617588</v>
      </c>
      <c r="N90" s="9">
        <f t="shared" si="9"/>
        <v>6.1185468451242828E-2</v>
      </c>
      <c r="O90" s="9">
        <f t="shared" si="9"/>
        <v>0.45124282982791586</v>
      </c>
      <c r="P90" s="9">
        <f t="shared" si="9"/>
        <v>1</v>
      </c>
      <c r="R90" s="1" t="s">
        <v>120</v>
      </c>
      <c r="S90" s="17">
        <f t="shared" si="13"/>
        <v>4.0754298895559152E-3</v>
      </c>
      <c r="T90" s="17">
        <f t="shared" si="13"/>
        <v>2.2669376240235555E-2</v>
      </c>
      <c r="U90" s="17">
        <f t="shared" si="13"/>
        <v>0.42403136157818239</v>
      </c>
      <c r="V90" s="17">
        <f t="shared" si="13"/>
        <v>7.8651727304703517E-2</v>
      </c>
      <c r="W90" s="17">
        <f t="shared" si="13"/>
        <v>0.47073709913587614</v>
      </c>
      <c r="X90" s="17"/>
      <c r="Y90" s="17"/>
      <c r="Z90" s="17"/>
      <c r="AA90" s="17"/>
    </row>
    <row r="91" spans="1:27" x14ac:dyDescent="0.25">
      <c r="A91" s="4">
        <v>31168</v>
      </c>
      <c r="B91" s="1">
        <f t="shared" si="12"/>
        <v>1985</v>
      </c>
      <c r="C91" s="2">
        <v>6</v>
      </c>
      <c r="D91" s="2">
        <v>16</v>
      </c>
      <c r="E91" s="2">
        <v>520</v>
      </c>
      <c r="F91" s="2">
        <v>92</v>
      </c>
      <c r="G91" s="2">
        <v>367</v>
      </c>
      <c r="H91" s="2">
        <v>1001</v>
      </c>
      <c r="J91" s="1" t="s">
        <v>121</v>
      </c>
      <c r="K91" s="9">
        <f t="shared" si="10"/>
        <v>5.994005994005994E-3</v>
      </c>
      <c r="L91" s="9">
        <f t="shared" si="9"/>
        <v>1.5984015984015984E-2</v>
      </c>
      <c r="M91" s="9">
        <f t="shared" si="9"/>
        <v>0.51948051948051943</v>
      </c>
      <c r="N91" s="9">
        <f t="shared" si="9"/>
        <v>9.1908091908091905E-2</v>
      </c>
      <c r="O91" s="9">
        <f t="shared" si="9"/>
        <v>0.36663336663336665</v>
      </c>
      <c r="P91" s="9">
        <f t="shared" si="9"/>
        <v>1</v>
      </c>
      <c r="R91" s="1" t="s">
        <v>121</v>
      </c>
      <c r="S91" s="17">
        <f t="shared" si="13"/>
        <v>4.3753803376534303E-3</v>
      </c>
      <c r="T91" s="17">
        <f t="shared" si="13"/>
        <v>2.2517816121953794E-2</v>
      </c>
      <c r="U91" s="17">
        <f t="shared" si="13"/>
        <v>0.43273847563026746</v>
      </c>
      <c r="V91" s="17">
        <f t="shared" si="13"/>
        <v>7.8585235462928157E-2</v>
      </c>
      <c r="W91" s="17">
        <f t="shared" si="13"/>
        <v>0.46187097964841473</v>
      </c>
      <c r="X91" s="17"/>
      <c r="Y91" s="17"/>
      <c r="Z91" s="17"/>
      <c r="AA91" s="17"/>
    </row>
    <row r="92" spans="1:27" x14ac:dyDescent="0.25">
      <c r="A92" s="4">
        <v>31199</v>
      </c>
      <c r="B92" s="1">
        <f t="shared" si="12"/>
        <v>1985</v>
      </c>
      <c r="C92" s="2">
        <v>6</v>
      </c>
      <c r="D92" s="2">
        <v>14</v>
      </c>
      <c r="E92" s="2">
        <v>416</v>
      </c>
      <c r="F92" s="2">
        <v>77</v>
      </c>
      <c r="G92" s="2">
        <v>451</v>
      </c>
      <c r="H92" s="2">
        <v>965</v>
      </c>
      <c r="J92" s="1" t="s">
        <v>122</v>
      </c>
      <c r="K92" s="9">
        <f t="shared" si="10"/>
        <v>6.2176165803108805E-3</v>
      </c>
      <c r="L92" s="9">
        <f t="shared" si="9"/>
        <v>1.4507772020725389E-2</v>
      </c>
      <c r="M92" s="9">
        <f t="shared" si="9"/>
        <v>0.43108808290155443</v>
      </c>
      <c r="N92" s="9">
        <f t="shared" si="9"/>
        <v>7.9792746113989635E-2</v>
      </c>
      <c r="O92" s="9">
        <f t="shared" si="9"/>
        <v>0.46735751295336786</v>
      </c>
      <c r="P92" s="9">
        <f t="shared" si="9"/>
        <v>1</v>
      </c>
      <c r="R92" s="1" t="s">
        <v>122</v>
      </c>
      <c r="S92" s="17">
        <f t="shared" si="13"/>
        <v>4.6855849194899941E-3</v>
      </c>
      <c r="T92" s="17">
        <f t="shared" si="13"/>
        <v>2.2875618232220306E-2</v>
      </c>
      <c r="U92" s="17">
        <f t="shared" si="13"/>
        <v>0.44694879980773289</v>
      </c>
      <c r="V92" s="17">
        <f t="shared" si="13"/>
        <v>7.9977599944011157E-2</v>
      </c>
      <c r="W92" s="17">
        <f t="shared" si="13"/>
        <v>0.44560028429776311</v>
      </c>
      <c r="X92" s="17"/>
      <c r="Y92" s="17"/>
      <c r="Z92" s="17"/>
      <c r="AA92" s="17"/>
    </row>
    <row r="93" spans="1:27" x14ac:dyDescent="0.25">
      <c r="A93" s="4">
        <v>31229</v>
      </c>
      <c r="B93" s="1">
        <f t="shared" si="12"/>
        <v>1985</v>
      </c>
      <c r="C93" s="2">
        <v>9</v>
      </c>
      <c r="D93" s="2">
        <v>17</v>
      </c>
      <c r="E93" s="2">
        <v>455</v>
      </c>
      <c r="F93" s="2">
        <v>96</v>
      </c>
      <c r="G93" s="2">
        <v>379</v>
      </c>
      <c r="H93" s="2">
        <v>957</v>
      </c>
      <c r="J93" s="1" t="s">
        <v>123</v>
      </c>
      <c r="K93" s="9">
        <f t="shared" si="10"/>
        <v>9.4043887147335428E-3</v>
      </c>
      <c r="L93" s="9">
        <f t="shared" si="9"/>
        <v>1.7763845350052248E-2</v>
      </c>
      <c r="M93" s="9">
        <f t="shared" si="9"/>
        <v>0.47544409613375133</v>
      </c>
      <c r="N93" s="9">
        <f t="shared" si="9"/>
        <v>0.10031347962382445</v>
      </c>
      <c r="O93" s="9">
        <f t="shared" si="9"/>
        <v>0.39602925809822359</v>
      </c>
      <c r="P93" s="9">
        <f t="shared" si="9"/>
        <v>1</v>
      </c>
      <c r="R93" s="1" t="s">
        <v>123</v>
      </c>
      <c r="S93" s="17">
        <f t="shared" si="13"/>
        <v>5.1190704847619978E-3</v>
      </c>
      <c r="T93" s="17">
        <f t="shared" si="13"/>
        <v>2.2745231235421957E-2</v>
      </c>
      <c r="U93" s="17">
        <f t="shared" si="13"/>
        <v>0.4506972553020771</v>
      </c>
      <c r="V93" s="17">
        <f t="shared" si="13"/>
        <v>7.8272329169130114E-2</v>
      </c>
      <c r="W93" s="17">
        <f t="shared" si="13"/>
        <v>0.44315979469800354</v>
      </c>
      <c r="X93" s="17"/>
      <c r="Y93" s="17"/>
      <c r="Z93" s="17"/>
      <c r="AA93" s="17"/>
    </row>
    <row r="94" spans="1:27" x14ac:dyDescent="0.25">
      <c r="A94" s="4">
        <v>31260</v>
      </c>
      <c r="B94" s="1">
        <f t="shared" si="12"/>
        <v>1985</v>
      </c>
      <c r="C94" s="2">
        <v>8</v>
      </c>
      <c r="D94" s="2">
        <v>19</v>
      </c>
      <c r="E94" s="2">
        <v>461</v>
      </c>
      <c r="F94" s="2">
        <v>93</v>
      </c>
      <c r="G94" s="2">
        <v>492</v>
      </c>
      <c r="H94" s="2">
        <v>1073</v>
      </c>
      <c r="J94" s="1" t="s">
        <v>124</v>
      </c>
      <c r="K94" s="9">
        <f t="shared" si="10"/>
        <v>7.4557315936626279E-3</v>
      </c>
      <c r="L94" s="9">
        <f t="shared" si="9"/>
        <v>1.7707362534948742E-2</v>
      </c>
      <c r="M94" s="9">
        <f t="shared" si="9"/>
        <v>0.42963653308480892</v>
      </c>
      <c r="N94" s="9">
        <f t="shared" si="9"/>
        <v>8.6672879776328052E-2</v>
      </c>
      <c r="O94" s="9">
        <f t="shared" si="9"/>
        <v>0.45852749301025164</v>
      </c>
      <c r="P94" s="9">
        <f t="shared" si="9"/>
        <v>1</v>
      </c>
      <c r="R94" s="1" t="s">
        <v>124</v>
      </c>
      <c r="S94" s="17">
        <f t="shared" si="13"/>
        <v>5.5766849705896496E-3</v>
      </c>
      <c r="T94" s="17">
        <f t="shared" si="13"/>
        <v>2.1260952713525877E-2</v>
      </c>
      <c r="U94" s="17">
        <f t="shared" si="13"/>
        <v>0.45585523734093686</v>
      </c>
      <c r="V94" s="17">
        <f t="shared" si="13"/>
        <v>7.6981691906706021E-2</v>
      </c>
      <c r="W94" s="17">
        <f t="shared" si="13"/>
        <v>0.44022412013223489</v>
      </c>
      <c r="X94" s="17"/>
      <c r="Y94" s="17"/>
      <c r="Z94" s="17"/>
      <c r="AA94" s="17"/>
    </row>
    <row r="95" spans="1:27" x14ac:dyDescent="0.25">
      <c r="A95" s="4">
        <v>31291</v>
      </c>
      <c r="B95" s="1">
        <f t="shared" si="12"/>
        <v>1985</v>
      </c>
      <c r="C95" s="2">
        <v>7</v>
      </c>
      <c r="D95" s="2">
        <v>21</v>
      </c>
      <c r="E95" s="2">
        <v>425</v>
      </c>
      <c r="F95" s="2">
        <v>125</v>
      </c>
      <c r="G95" s="2">
        <v>522</v>
      </c>
      <c r="H95" s="2">
        <v>1099</v>
      </c>
      <c r="J95" s="1" t="s">
        <v>125</v>
      </c>
      <c r="K95" s="9">
        <f t="shared" si="10"/>
        <v>6.369426751592357E-3</v>
      </c>
      <c r="L95" s="9">
        <f t="shared" si="9"/>
        <v>1.9108280254777069E-2</v>
      </c>
      <c r="M95" s="9">
        <f t="shared" si="9"/>
        <v>0.38671519563239309</v>
      </c>
      <c r="N95" s="9">
        <f t="shared" si="9"/>
        <v>0.11373976342129208</v>
      </c>
      <c r="O95" s="9">
        <f t="shared" si="9"/>
        <v>0.47497725204731572</v>
      </c>
      <c r="P95" s="9">
        <f t="shared" si="9"/>
        <v>1</v>
      </c>
      <c r="R95" s="1" t="s">
        <v>125</v>
      </c>
      <c r="S95" s="17">
        <f t="shared" si="13"/>
        <v>5.9532058739225407E-3</v>
      </c>
      <c r="T95" s="17">
        <f t="shared" si="13"/>
        <v>2.1439666773907226E-2</v>
      </c>
      <c r="U95" s="17">
        <f t="shared" si="13"/>
        <v>0.45815781288009205</v>
      </c>
      <c r="V95" s="17">
        <f t="shared" si="13"/>
        <v>7.3262038814142047E-2</v>
      </c>
      <c r="W95" s="17">
        <f t="shared" si="13"/>
        <v>0.44116128094140666</v>
      </c>
      <c r="X95" s="17"/>
      <c r="Y95" s="17"/>
      <c r="Z95" s="17"/>
      <c r="AA95" s="17"/>
    </row>
    <row r="96" spans="1:27" x14ac:dyDescent="0.25">
      <c r="A96" s="4">
        <v>31321</v>
      </c>
      <c r="B96" s="1">
        <f t="shared" si="12"/>
        <v>1985</v>
      </c>
      <c r="C96" s="2">
        <v>10</v>
      </c>
      <c r="D96" s="2">
        <v>33</v>
      </c>
      <c r="E96" s="2">
        <v>529</v>
      </c>
      <c r="F96" s="2">
        <v>108</v>
      </c>
      <c r="G96" s="2">
        <v>577</v>
      </c>
      <c r="H96" s="2">
        <v>1256</v>
      </c>
      <c r="J96" s="1" t="s">
        <v>126</v>
      </c>
      <c r="K96" s="9">
        <f t="shared" si="10"/>
        <v>7.9617834394904458E-3</v>
      </c>
      <c r="L96" s="9">
        <f t="shared" si="9"/>
        <v>2.6273885350318472E-2</v>
      </c>
      <c r="M96" s="9">
        <f t="shared" si="9"/>
        <v>0.42117834394904458</v>
      </c>
      <c r="N96" s="9">
        <f t="shared" si="9"/>
        <v>8.598726114649681E-2</v>
      </c>
      <c r="O96" s="9">
        <f t="shared" si="9"/>
        <v>0.45939490445859871</v>
      </c>
      <c r="P96" s="9">
        <f t="shared" si="9"/>
        <v>1</v>
      </c>
      <c r="R96" s="1" t="s">
        <v>126</v>
      </c>
      <c r="S96" s="17">
        <f t="shared" ref="S96:W111" si="14">AVERAGE(K85:K95)</f>
        <v>6.1328198412745226E-3</v>
      </c>
      <c r="T96" s="17">
        <f t="shared" si="14"/>
        <v>2.1339428950767448E-2</v>
      </c>
      <c r="U96" s="17">
        <f t="shared" si="14"/>
        <v>0.44666091981647682</v>
      </c>
      <c r="V96" s="17">
        <f t="shared" si="14"/>
        <v>7.7930184745874778E-2</v>
      </c>
      <c r="W96" s="17">
        <f t="shared" si="14"/>
        <v>0.44799337175701981</v>
      </c>
      <c r="X96" s="17"/>
      <c r="Y96" s="17"/>
      <c r="Z96" s="17"/>
      <c r="AA96" s="17"/>
    </row>
    <row r="97" spans="1:27" x14ac:dyDescent="0.25">
      <c r="A97" s="4">
        <v>31352</v>
      </c>
      <c r="B97" s="1">
        <f t="shared" si="12"/>
        <v>1985</v>
      </c>
      <c r="C97" s="2">
        <v>8</v>
      </c>
      <c r="D97" s="2">
        <v>61</v>
      </c>
      <c r="E97" s="2">
        <v>544</v>
      </c>
      <c r="F97" s="2">
        <v>74</v>
      </c>
      <c r="G97" s="2">
        <v>528</v>
      </c>
      <c r="H97" s="2">
        <v>1214</v>
      </c>
      <c r="J97" s="1" t="s">
        <v>127</v>
      </c>
      <c r="K97" s="9">
        <f t="shared" si="10"/>
        <v>6.5897858319604614E-3</v>
      </c>
      <c r="L97" s="9">
        <f t="shared" si="9"/>
        <v>5.0247116968698519E-2</v>
      </c>
      <c r="M97" s="9">
        <f t="shared" si="9"/>
        <v>0.44810543657331137</v>
      </c>
      <c r="N97" s="9">
        <f t="shared" si="9"/>
        <v>6.0955518945634266E-2</v>
      </c>
      <c r="O97" s="9">
        <f t="shared" si="9"/>
        <v>0.43492586490939045</v>
      </c>
      <c r="P97" s="9">
        <f t="shared" si="9"/>
        <v>1</v>
      </c>
      <c r="R97" s="1" t="s">
        <v>127</v>
      </c>
      <c r="S97" s="17">
        <f t="shared" si="14"/>
        <v>6.4790888884767644E-3</v>
      </c>
      <c r="T97" s="17">
        <f t="shared" si="14"/>
        <v>2.1613799077752002E-2</v>
      </c>
      <c r="U97" s="17">
        <f t="shared" si="14"/>
        <v>0.44417667986741693</v>
      </c>
      <c r="V97" s="17">
        <f t="shared" si="14"/>
        <v>7.9706737329715158E-2</v>
      </c>
      <c r="W97" s="17">
        <f t="shared" si="14"/>
        <v>0.4481527997975025</v>
      </c>
      <c r="X97" s="17"/>
      <c r="Y97" s="17"/>
      <c r="Z97" s="17"/>
      <c r="AA97" s="17"/>
    </row>
    <row r="98" spans="1:27" x14ac:dyDescent="0.25">
      <c r="A98" s="4">
        <v>31382</v>
      </c>
      <c r="B98" s="1">
        <f t="shared" si="12"/>
        <v>1985</v>
      </c>
      <c r="C98" s="2">
        <v>14</v>
      </c>
      <c r="D98" s="2">
        <v>84</v>
      </c>
      <c r="E98" s="2">
        <v>695</v>
      </c>
      <c r="F98" s="2">
        <v>169</v>
      </c>
      <c r="G98" s="2">
        <v>494</v>
      </c>
      <c r="H98" s="2">
        <v>1455</v>
      </c>
      <c r="J98" s="1" t="s">
        <v>128</v>
      </c>
      <c r="K98" s="9">
        <f t="shared" si="10"/>
        <v>9.6219931271477668E-3</v>
      </c>
      <c r="L98" s="9">
        <f t="shared" si="9"/>
        <v>5.7731958762886601E-2</v>
      </c>
      <c r="M98" s="9">
        <f t="shared" si="9"/>
        <v>0.47766323024054985</v>
      </c>
      <c r="N98" s="9">
        <f t="shared" si="9"/>
        <v>0.1161512027491409</v>
      </c>
      <c r="O98" s="9">
        <f t="shared" si="9"/>
        <v>0.33951890034364263</v>
      </c>
      <c r="P98" s="9">
        <f t="shared" si="9"/>
        <v>1</v>
      </c>
      <c r="R98" s="1" t="s">
        <v>128</v>
      </c>
      <c r="S98" s="17">
        <f t="shared" si="14"/>
        <v>6.6526887634287789E-3</v>
      </c>
      <c r="T98" s="17">
        <f t="shared" si="14"/>
        <v>2.3912537125821177E-2</v>
      </c>
      <c r="U98" s="17">
        <f t="shared" si="14"/>
        <v>0.44520285840145352</v>
      </c>
      <c r="V98" s="17">
        <f t="shared" si="14"/>
        <v>7.9220634315128796E-2</v>
      </c>
      <c r="W98" s="17">
        <f t="shared" si="14"/>
        <v>0.44514435835755339</v>
      </c>
      <c r="X98" s="17"/>
      <c r="Y98" s="17"/>
      <c r="Z98" s="17"/>
      <c r="AA98" s="17"/>
    </row>
    <row r="99" spans="1:27" x14ac:dyDescent="0.25">
      <c r="A99" s="4">
        <v>31413</v>
      </c>
      <c r="B99" s="1">
        <f t="shared" si="12"/>
        <v>1986</v>
      </c>
      <c r="C99" s="2">
        <v>8</v>
      </c>
      <c r="D99" s="2">
        <v>66</v>
      </c>
      <c r="E99" s="2">
        <v>548</v>
      </c>
      <c r="F99" s="2">
        <v>107</v>
      </c>
      <c r="G99" s="2">
        <v>479</v>
      </c>
      <c r="H99" s="2">
        <v>1209</v>
      </c>
      <c r="J99" s="1" t="s">
        <v>129</v>
      </c>
      <c r="K99" s="9">
        <f t="shared" si="10"/>
        <v>6.6170388751033912E-3</v>
      </c>
      <c r="L99" s="9">
        <f t="shared" si="9"/>
        <v>5.4590570719602979E-2</v>
      </c>
      <c r="M99" s="9">
        <f t="shared" si="9"/>
        <v>0.4532671629445823</v>
      </c>
      <c r="N99" s="9">
        <f t="shared" si="9"/>
        <v>8.850289495450786E-2</v>
      </c>
      <c r="O99" s="9">
        <f t="shared" si="9"/>
        <v>0.39619520264681557</v>
      </c>
      <c r="P99" s="9">
        <f t="shared" si="9"/>
        <v>1</v>
      </c>
      <c r="R99" s="1" t="s">
        <v>129</v>
      </c>
      <c r="S99" s="17">
        <f t="shared" si="14"/>
        <v>7.0039465577480938E-3</v>
      </c>
      <c r="T99" s="17">
        <f t="shared" si="14"/>
        <v>2.6630797554274142E-2</v>
      </c>
      <c r="U99" s="17">
        <f t="shared" si="14"/>
        <v>0.44849417631374228</v>
      </c>
      <c r="V99" s="17">
        <f t="shared" si="14"/>
        <v>8.2887494659275085E-2</v>
      </c>
      <c r="W99" s="17">
        <f t="shared" si="14"/>
        <v>0.43517914235319782</v>
      </c>
      <c r="X99" s="17"/>
      <c r="Y99" s="17"/>
      <c r="Z99" s="17"/>
      <c r="AA99" s="17"/>
    </row>
    <row r="100" spans="1:27" x14ac:dyDescent="0.25">
      <c r="A100" s="4">
        <v>31444</v>
      </c>
      <c r="B100" s="1">
        <f t="shared" si="12"/>
        <v>1986</v>
      </c>
      <c r="C100" s="2">
        <v>12</v>
      </c>
      <c r="D100" s="2">
        <v>48</v>
      </c>
      <c r="E100" s="2">
        <v>585</v>
      </c>
      <c r="F100" s="2">
        <v>89</v>
      </c>
      <c r="G100" s="2">
        <v>389</v>
      </c>
      <c r="H100" s="2">
        <v>1123</v>
      </c>
      <c r="J100" s="1" t="s">
        <v>130</v>
      </c>
      <c r="K100" s="9">
        <f t="shared" si="10"/>
        <v>1.068566340160285E-2</v>
      </c>
      <c r="L100" s="9">
        <f t="shared" si="9"/>
        <v>4.2742653606411399E-2</v>
      </c>
      <c r="M100" s="9">
        <f t="shared" si="9"/>
        <v>0.5209260908281389</v>
      </c>
      <c r="N100" s="9">
        <f t="shared" si="9"/>
        <v>7.9252003561887802E-2</v>
      </c>
      <c r="O100" s="9">
        <f t="shared" si="9"/>
        <v>0.34639358860195901</v>
      </c>
      <c r="P100" s="9">
        <f t="shared" si="9"/>
        <v>1</v>
      </c>
      <c r="R100" s="1" t="s">
        <v>130</v>
      </c>
      <c r="S100" s="17">
        <f t="shared" si="14"/>
        <v>7.1440280798502473E-3</v>
      </c>
      <c r="T100" s="17">
        <f t="shared" si="14"/>
        <v>2.817871745817898E-2</v>
      </c>
      <c r="U100" s="17">
        <f t="shared" si="14"/>
        <v>0.44696839463403887</v>
      </c>
      <c r="V100" s="17">
        <f t="shared" si="14"/>
        <v>8.6133950730358635E-2</v>
      </c>
      <c r="W100" s="17">
        <f t="shared" si="14"/>
        <v>0.43160297941892123</v>
      </c>
      <c r="X100" s="17"/>
      <c r="Y100" s="17"/>
      <c r="Z100" s="17"/>
      <c r="AA100" s="17"/>
    </row>
    <row r="101" spans="1:27" x14ac:dyDescent="0.25">
      <c r="A101" s="4">
        <v>31472</v>
      </c>
      <c r="B101" s="1">
        <f t="shared" si="12"/>
        <v>1986</v>
      </c>
      <c r="C101" s="2">
        <v>8</v>
      </c>
      <c r="D101" s="2">
        <v>37</v>
      </c>
      <c r="E101" s="2">
        <v>525</v>
      </c>
      <c r="F101" s="2">
        <v>211</v>
      </c>
      <c r="G101" s="2">
        <v>240</v>
      </c>
      <c r="H101" s="2">
        <v>1021</v>
      </c>
      <c r="J101" s="1" t="s">
        <v>131</v>
      </c>
      <c r="K101" s="9">
        <f t="shared" si="10"/>
        <v>7.8354554358472089E-3</v>
      </c>
      <c r="L101" s="9">
        <f t="shared" si="9"/>
        <v>3.6238981390793339E-2</v>
      </c>
      <c r="M101" s="9">
        <f t="shared" si="9"/>
        <v>0.51420176297747311</v>
      </c>
      <c r="N101" s="9">
        <f t="shared" si="9"/>
        <v>0.20666013712047013</v>
      </c>
      <c r="O101" s="9">
        <f t="shared" si="9"/>
        <v>0.23506366307541626</v>
      </c>
      <c r="P101" s="9">
        <f t="shared" si="9"/>
        <v>1</v>
      </c>
      <c r="R101" s="1" t="s">
        <v>131</v>
      </c>
      <c r="S101" s="17">
        <f t="shared" si="14"/>
        <v>7.600872265587727E-3</v>
      </c>
      <c r="T101" s="17">
        <f t="shared" si="14"/>
        <v>3.0177620787749826E-2</v>
      </c>
      <c r="U101" s="17">
        <f t="shared" si="14"/>
        <v>0.45718980597862091</v>
      </c>
      <c r="V101" s="17">
        <f t="shared" si="14"/>
        <v>8.7678300968403317E-2</v>
      </c>
      <c r="W101" s="17">
        <f t="shared" si="14"/>
        <v>0.41738147032098621</v>
      </c>
      <c r="X101" s="17"/>
      <c r="Y101" s="17"/>
      <c r="Z101" s="17"/>
      <c r="AA101" s="17"/>
    </row>
    <row r="102" spans="1:27" x14ac:dyDescent="0.25">
      <c r="A102" s="4">
        <v>31503</v>
      </c>
      <c r="B102" s="1">
        <f t="shared" si="12"/>
        <v>1986</v>
      </c>
      <c r="C102" s="2">
        <v>11</v>
      </c>
      <c r="D102" s="2">
        <v>55</v>
      </c>
      <c r="E102" s="2">
        <v>568</v>
      </c>
      <c r="F102" s="2">
        <v>101</v>
      </c>
      <c r="G102" s="2">
        <v>145</v>
      </c>
      <c r="H102" s="2">
        <v>880</v>
      </c>
      <c r="J102" s="1" t="s">
        <v>132</v>
      </c>
      <c r="K102" s="9">
        <f t="shared" si="10"/>
        <v>1.2500000000000001E-2</v>
      </c>
      <c r="L102" s="9">
        <f t="shared" si="9"/>
        <v>6.25E-2</v>
      </c>
      <c r="M102" s="9">
        <f t="shared" si="9"/>
        <v>0.6454545454545455</v>
      </c>
      <c r="N102" s="9">
        <f t="shared" si="9"/>
        <v>0.11477272727272728</v>
      </c>
      <c r="O102" s="9">
        <f t="shared" si="9"/>
        <v>0.16477272727272727</v>
      </c>
      <c r="P102" s="9">
        <f t="shared" si="9"/>
        <v>1</v>
      </c>
      <c r="R102" s="1" t="s">
        <v>132</v>
      </c>
      <c r="S102" s="17">
        <f t="shared" si="14"/>
        <v>7.7048081586779567E-3</v>
      </c>
      <c r="T102" s="17">
        <f t="shared" si="14"/>
        <v>3.2081494813020979E-2</v>
      </c>
      <c r="U102" s="17">
        <f t="shared" si="14"/>
        <v>0.46160967770419337</v>
      </c>
      <c r="V102" s="17">
        <f t="shared" si="14"/>
        <v>0.100903270847424</v>
      </c>
      <c r="W102" s="17">
        <f t="shared" si="14"/>
        <v>0.39772881879803168</v>
      </c>
      <c r="X102" s="17"/>
      <c r="Y102" s="17"/>
      <c r="Z102" s="17"/>
      <c r="AA102" s="17"/>
    </row>
    <row r="103" spans="1:27" x14ac:dyDescent="0.25">
      <c r="A103" s="4">
        <v>31533</v>
      </c>
      <c r="B103" s="1">
        <f t="shared" si="12"/>
        <v>1986</v>
      </c>
      <c r="C103" s="2">
        <v>11</v>
      </c>
      <c r="D103" s="2">
        <v>55</v>
      </c>
      <c r="E103" s="2">
        <v>546</v>
      </c>
      <c r="F103" s="2">
        <v>111</v>
      </c>
      <c r="G103" s="2">
        <v>228</v>
      </c>
      <c r="H103" s="2">
        <v>951</v>
      </c>
      <c r="J103" s="1" t="s">
        <v>133</v>
      </c>
      <c r="K103" s="9">
        <f t="shared" si="10"/>
        <v>1.1566771819137749E-2</v>
      </c>
      <c r="L103" s="9">
        <f t="shared" si="9"/>
        <v>5.783385909568875E-2</v>
      </c>
      <c r="M103" s="9">
        <f t="shared" si="9"/>
        <v>0.57413249211356465</v>
      </c>
      <c r="N103" s="9">
        <f t="shared" si="9"/>
        <v>0.1167192429022082</v>
      </c>
      <c r="O103" s="9">
        <f t="shared" si="9"/>
        <v>0.23974763406940064</v>
      </c>
      <c r="P103" s="9">
        <f t="shared" si="9"/>
        <v>1</v>
      </c>
      <c r="R103" s="1" t="s">
        <v>133</v>
      </c>
      <c r="S103" s="17">
        <f t="shared" si="14"/>
        <v>8.2962621592228662E-3</v>
      </c>
      <c r="T103" s="17">
        <f t="shared" si="14"/>
        <v>3.6310220632655883E-2</v>
      </c>
      <c r="U103" s="17">
        <f t="shared" si="14"/>
        <v>0.47306186188365024</v>
      </c>
      <c r="V103" s="17">
        <f t="shared" si="14"/>
        <v>0.10298187406239084</v>
      </c>
      <c r="W103" s="17">
        <f t="shared" si="14"/>
        <v>0.37937785158342813</v>
      </c>
      <c r="X103" s="17"/>
      <c r="Y103" s="17"/>
      <c r="Z103" s="17"/>
      <c r="AA103" s="17"/>
    </row>
    <row r="104" spans="1:27" x14ac:dyDescent="0.25">
      <c r="A104" s="4">
        <v>31564</v>
      </c>
      <c r="B104" s="1">
        <f t="shared" si="12"/>
        <v>1986</v>
      </c>
      <c r="C104" s="2">
        <v>12</v>
      </c>
      <c r="D104" s="2">
        <v>44</v>
      </c>
      <c r="E104" s="2">
        <v>584</v>
      </c>
      <c r="F104" s="2">
        <v>97</v>
      </c>
      <c r="G104" s="2">
        <v>191</v>
      </c>
      <c r="H104" s="2">
        <v>929</v>
      </c>
      <c r="J104" s="1" t="s">
        <v>134</v>
      </c>
      <c r="K104" s="9">
        <f t="shared" si="10"/>
        <v>1.2917115177610334E-2</v>
      </c>
      <c r="L104" s="9">
        <f t="shared" si="9"/>
        <v>4.7362755651237889E-2</v>
      </c>
      <c r="M104" s="9">
        <f t="shared" si="9"/>
        <v>0.62863293864370295</v>
      </c>
      <c r="N104" s="9">
        <f t="shared" si="9"/>
        <v>0.10441334768568353</v>
      </c>
      <c r="O104" s="9">
        <f t="shared" si="9"/>
        <v>0.20559741657696448</v>
      </c>
      <c r="P104" s="9">
        <f t="shared" si="9"/>
        <v>1</v>
      </c>
      <c r="R104" s="1" t="s">
        <v>134</v>
      </c>
      <c r="S104" s="17">
        <f t="shared" si="14"/>
        <v>8.782548999116218E-3</v>
      </c>
      <c r="T104" s="17">
        <f t="shared" si="14"/>
        <v>4.0248955821288915E-2</v>
      </c>
      <c r="U104" s="17">
        <f t="shared" si="14"/>
        <v>0.48606589908474213</v>
      </c>
      <c r="V104" s="17">
        <f t="shared" si="14"/>
        <v>0.10633882831586526</v>
      </c>
      <c r="W104" s="17">
        <f t="shared" si="14"/>
        <v>0.35868604441215829</v>
      </c>
      <c r="X104" s="17"/>
      <c r="Y104" s="17"/>
      <c r="Z104" s="17"/>
      <c r="AA104" s="17"/>
    </row>
    <row r="105" spans="1:27" x14ac:dyDescent="0.25">
      <c r="A105" s="4">
        <v>31594</v>
      </c>
      <c r="B105" s="1">
        <f t="shared" si="12"/>
        <v>1986</v>
      </c>
      <c r="C105" s="2">
        <v>14</v>
      </c>
      <c r="D105" s="2">
        <v>89</v>
      </c>
      <c r="E105" s="2">
        <v>710</v>
      </c>
      <c r="F105" s="2">
        <v>160</v>
      </c>
      <c r="G105" s="2">
        <v>227</v>
      </c>
      <c r="H105" s="2">
        <v>1199</v>
      </c>
      <c r="J105" s="1" t="s">
        <v>135</v>
      </c>
      <c r="K105" s="9">
        <f t="shared" si="10"/>
        <v>1.1676396997497914E-2</v>
      </c>
      <c r="L105" s="9">
        <f t="shared" si="9"/>
        <v>7.422852376980818E-2</v>
      </c>
      <c r="M105" s="9">
        <f t="shared" si="9"/>
        <v>0.59216013344453711</v>
      </c>
      <c r="N105" s="9">
        <f t="shared" si="9"/>
        <v>0.13344453711426188</v>
      </c>
      <c r="O105" s="9">
        <f t="shared" si="9"/>
        <v>0.18932443703085905</v>
      </c>
      <c r="P105" s="9">
        <f t="shared" si="9"/>
        <v>1</v>
      </c>
      <c r="R105" s="1" t="s">
        <v>135</v>
      </c>
      <c r="S105" s="17">
        <f t="shared" si="14"/>
        <v>9.1018877684686545E-3</v>
      </c>
      <c r="T105" s="17">
        <f t="shared" si="14"/>
        <v>4.2939765848669438E-2</v>
      </c>
      <c r="U105" s="17">
        <f t="shared" si="14"/>
        <v>0.49999215749473774</v>
      </c>
      <c r="V105" s="17">
        <f t="shared" si="14"/>
        <v>0.10671154359421607</v>
      </c>
      <c r="W105" s="17">
        <f t="shared" si="14"/>
        <v>0.34137405881931654</v>
      </c>
      <c r="X105" s="17"/>
      <c r="Y105" s="17"/>
      <c r="Z105" s="17"/>
      <c r="AA105" s="17"/>
    </row>
    <row r="106" spans="1:27" x14ac:dyDescent="0.25">
      <c r="A106" s="4">
        <v>31625</v>
      </c>
      <c r="B106" s="1">
        <f t="shared" si="12"/>
        <v>1986</v>
      </c>
      <c r="C106" s="2">
        <v>9</v>
      </c>
      <c r="D106" s="2">
        <v>170</v>
      </c>
      <c r="E106" s="2">
        <v>651</v>
      </c>
      <c r="F106" s="2">
        <v>128</v>
      </c>
      <c r="G106" s="2">
        <v>191</v>
      </c>
      <c r="H106" s="2">
        <v>1149</v>
      </c>
      <c r="J106" s="1" t="s">
        <v>136</v>
      </c>
      <c r="K106" s="9">
        <f t="shared" si="10"/>
        <v>7.832898172323759E-3</v>
      </c>
      <c r="L106" s="9">
        <f t="shared" si="9"/>
        <v>0.14795474325500435</v>
      </c>
      <c r="M106" s="9">
        <f t="shared" si="9"/>
        <v>0.56657963446475201</v>
      </c>
      <c r="N106" s="9">
        <f t="shared" si="9"/>
        <v>0.1114012184508268</v>
      </c>
      <c r="O106" s="9">
        <f t="shared" si="9"/>
        <v>0.16623150565709313</v>
      </c>
      <c r="P106" s="9">
        <f t="shared" si="9"/>
        <v>1</v>
      </c>
      <c r="R106" s="1" t="s">
        <v>136</v>
      </c>
      <c r="S106" s="17">
        <f t="shared" si="14"/>
        <v>9.4855846233627712E-3</v>
      </c>
      <c r="T106" s="17">
        <f t="shared" si="14"/>
        <v>4.8078053233656659E-2</v>
      </c>
      <c r="U106" s="17">
        <f t="shared" si="14"/>
        <v>0.51476703025471304</v>
      </c>
      <c r="V106" s="17">
        <f t="shared" si="14"/>
        <v>0.11096351244311915</v>
      </c>
      <c r="W106" s="17">
        <f t="shared" si="14"/>
        <v>0.31690105373028082</v>
      </c>
      <c r="X106" s="17"/>
      <c r="Y106" s="17"/>
      <c r="Z106" s="17"/>
      <c r="AA106" s="17"/>
    </row>
    <row r="107" spans="1:27" x14ac:dyDescent="0.25">
      <c r="A107" s="4">
        <v>31656</v>
      </c>
      <c r="B107" s="1">
        <f t="shared" si="12"/>
        <v>1986</v>
      </c>
      <c r="C107" s="2">
        <v>15</v>
      </c>
      <c r="D107" s="2">
        <v>246</v>
      </c>
      <c r="E107" s="2">
        <v>751</v>
      </c>
      <c r="F107" s="2">
        <v>96</v>
      </c>
      <c r="G107" s="2">
        <v>205</v>
      </c>
      <c r="H107" s="2">
        <v>1313</v>
      </c>
      <c r="J107" s="1" t="s">
        <v>137</v>
      </c>
      <c r="K107" s="9">
        <f t="shared" si="10"/>
        <v>1.1424219345011425E-2</v>
      </c>
      <c r="L107" s="9">
        <f t="shared" si="9"/>
        <v>0.18735719725818736</v>
      </c>
      <c r="M107" s="9">
        <f t="shared" si="9"/>
        <v>0.57197258187357203</v>
      </c>
      <c r="N107" s="9">
        <f t="shared" si="9"/>
        <v>7.311500380807312E-2</v>
      </c>
      <c r="O107" s="9">
        <f t="shared" si="9"/>
        <v>0.15613099771515612</v>
      </c>
      <c r="P107" s="9">
        <f t="shared" si="9"/>
        <v>1</v>
      </c>
      <c r="R107" s="1" t="s">
        <v>137</v>
      </c>
      <c r="S107" s="17">
        <f t="shared" si="14"/>
        <v>9.6186274797928975E-3</v>
      </c>
      <c r="T107" s="17">
        <f t="shared" si="14"/>
        <v>5.9791368051859139E-2</v>
      </c>
      <c r="U107" s="17">
        <f t="shared" si="14"/>
        <v>0.53111834287583648</v>
      </c>
      <c r="V107" s="17">
        <f t="shared" si="14"/>
        <v>0.11075091744580413</v>
      </c>
      <c r="W107" s="17">
        <f t="shared" si="14"/>
        <v>0.28883325860389697</v>
      </c>
      <c r="X107" s="17"/>
      <c r="Y107" s="17"/>
      <c r="Z107" s="17"/>
      <c r="AA107" s="17"/>
    </row>
    <row r="108" spans="1:27" x14ac:dyDescent="0.25">
      <c r="A108" s="4">
        <v>31686</v>
      </c>
      <c r="B108" s="1">
        <f t="shared" si="12"/>
        <v>1986</v>
      </c>
      <c r="C108" s="2">
        <v>12</v>
      </c>
      <c r="D108" s="2">
        <v>259</v>
      </c>
      <c r="E108" s="2">
        <v>803</v>
      </c>
      <c r="F108" s="2">
        <v>116</v>
      </c>
      <c r="G108" s="2">
        <v>231</v>
      </c>
      <c r="H108" s="2">
        <v>1420</v>
      </c>
      <c r="J108" s="1" t="s">
        <v>138</v>
      </c>
      <c r="K108" s="9">
        <f t="shared" si="10"/>
        <v>8.4507042253521118E-3</v>
      </c>
      <c r="L108" s="9">
        <f t="shared" si="9"/>
        <v>0.18239436619718311</v>
      </c>
      <c r="M108" s="9">
        <f t="shared" si="9"/>
        <v>0.5654929577464789</v>
      </c>
      <c r="N108" s="9">
        <f t="shared" si="9"/>
        <v>8.1690140845070425E-2</v>
      </c>
      <c r="O108" s="9">
        <f t="shared" si="9"/>
        <v>0.16267605633802817</v>
      </c>
      <c r="P108" s="9">
        <f t="shared" si="9"/>
        <v>1</v>
      </c>
      <c r="R108" s="1" t="s">
        <v>138</v>
      </c>
      <c r="S108" s="17">
        <f t="shared" si="14"/>
        <v>9.9333943802948042E-3</v>
      </c>
      <c r="T108" s="17">
        <f t="shared" si="14"/>
        <v>7.4435305498029028E-2</v>
      </c>
      <c r="U108" s="17">
        <f t="shared" si="14"/>
        <v>0.54482690995988448</v>
      </c>
      <c r="V108" s="17">
        <f t="shared" si="14"/>
        <v>0.10958071223322019</v>
      </c>
      <c r="W108" s="17">
        <f t="shared" si="14"/>
        <v>0.26126381253631137</v>
      </c>
      <c r="X108" s="17"/>
      <c r="Y108" s="17"/>
      <c r="Z108" s="17"/>
      <c r="AA108" s="17"/>
    </row>
    <row r="109" spans="1:27" x14ac:dyDescent="0.25">
      <c r="A109" s="4">
        <v>31717</v>
      </c>
      <c r="B109" s="1">
        <f t="shared" si="12"/>
        <v>1986</v>
      </c>
      <c r="C109" s="2">
        <v>12</v>
      </c>
      <c r="D109" s="2">
        <v>182</v>
      </c>
      <c r="E109" s="2">
        <v>772</v>
      </c>
      <c r="F109" s="2">
        <v>109</v>
      </c>
      <c r="G109" s="2">
        <v>233</v>
      </c>
      <c r="H109" s="2">
        <v>1308</v>
      </c>
      <c r="J109" s="1" t="s">
        <v>139</v>
      </c>
      <c r="K109" s="9">
        <f t="shared" si="10"/>
        <v>9.1743119266055051E-3</v>
      </c>
      <c r="L109" s="9">
        <f t="shared" si="9"/>
        <v>0.13914373088685014</v>
      </c>
      <c r="M109" s="9">
        <f t="shared" si="9"/>
        <v>0.59021406727828751</v>
      </c>
      <c r="N109" s="9">
        <f t="shared" si="9"/>
        <v>8.3333333333333329E-2</v>
      </c>
      <c r="O109" s="9">
        <f t="shared" si="9"/>
        <v>0.17813455657492355</v>
      </c>
      <c r="P109" s="9">
        <f t="shared" si="9"/>
        <v>1</v>
      </c>
      <c r="R109" s="1" t="s">
        <v>139</v>
      </c>
      <c r="S109" s="17">
        <f t="shared" si="14"/>
        <v>1.0102568779694045E-2</v>
      </c>
      <c r="T109" s="17">
        <f t="shared" si="14"/>
        <v>8.6448691791527629E-2</v>
      </c>
      <c r="U109" s="17">
        <f t="shared" si="14"/>
        <v>0.55549850279380886</v>
      </c>
      <c r="V109" s="17">
        <f t="shared" si="14"/>
        <v>0.11146567786044161</v>
      </c>
      <c r="W109" s="17">
        <f t="shared" si="14"/>
        <v>0.23651382993891479</v>
      </c>
      <c r="X109" s="17"/>
      <c r="Y109" s="17"/>
      <c r="Z109" s="17"/>
      <c r="AA109" s="17"/>
    </row>
    <row r="110" spans="1:27" x14ac:dyDescent="0.25">
      <c r="A110" s="4">
        <v>31747</v>
      </c>
      <c r="B110" s="1">
        <f t="shared" si="12"/>
        <v>1986</v>
      </c>
      <c r="C110" s="2">
        <v>15</v>
      </c>
      <c r="D110" s="2">
        <v>227</v>
      </c>
      <c r="E110" s="2">
        <v>865</v>
      </c>
      <c r="F110" s="2">
        <v>143</v>
      </c>
      <c r="G110" s="2">
        <v>293</v>
      </c>
      <c r="H110" s="2">
        <v>1543</v>
      </c>
      <c r="J110" s="1" t="s">
        <v>140</v>
      </c>
      <c r="K110" s="9">
        <f t="shared" si="10"/>
        <v>9.7213220998055728E-3</v>
      </c>
      <c r="L110" s="9">
        <f t="shared" si="10"/>
        <v>0.14711600777705769</v>
      </c>
      <c r="M110" s="9">
        <f t="shared" si="10"/>
        <v>0.56059624108878803</v>
      </c>
      <c r="N110" s="9">
        <f t="shared" si="10"/>
        <v>9.2676604018146466E-2</v>
      </c>
      <c r="O110" s="9">
        <f t="shared" si="10"/>
        <v>0.18988982501620219</v>
      </c>
      <c r="P110" s="9">
        <f t="shared" si="10"/>
        <v>1</v>
      </c>
      <c r="R110" s="1" t="s">
        <v>140</v>
      </c>
      <c r="S110" s="17">
        <f t="shared" si="14"/>
        <v>1.0061870488735658E-2</v>
      </c>
      <c r="T110" s="17">
        <f t="shared" si="14"/>
        <v>9.3849761984615213E-2</v>
      </c>
      <c r="U110" s="17">
        <f t="shared" si="14"/>
        <v>0.56573039706996686</v>
      </c>
      <c r="V110" s="17">
        <f t="shared" si="14"/>
        <v>0.10848223518627731</v>
      </c>
      <c r="W110" s="17">
        <f t="shared" si="14"/>
        <v>0.22184252595994031</v>
      </c>
      <c r="X110" s="17"/>
      <c r="Y110" s="17"/>
      <c r="Z110" s="17"/>
      <c r="AA110" s="17"/>
    </row>
    <row r="111" spans="1:27" x14ac:dyDescent="0.25">
      <c r="A111" s="4">
        <v>31778</v>
      </c>
      <c r="B111" s="1">
        <f t="shared" si="12"/>
        <v>1987</v>
      </c>
      <c r="C111" s="2">
        <v>9</v>
      </c>
      <c r="D111" s="2">
        <v>171</v>
      </c>
      <c r="E111" s="2">
        <v>707</v>
      </c>
      <c r="F111" s="2">
        <v>117</v>
      </c>
      <c r="G111" s="2">
        <v>296</v>
      </c>
      <c r="H111" s="2">
        <v>1299</v>
      </c>
      <c r="J111" s="1" t="s">
        <v>141</v>
      </c>
      <c r="K111" s="9">
        <f t="shared" si="10"/>
        <v>6.9284064665127024E-3</v>
      </c>
      <c r="L111" s="9">
        <f t="shared" si="10"/>
        <v>0.13163972286374134</v>
      </c>
      <c r="M111" s="9">
        <f t="shared" si="10"/>
        <v>0.54426481909160895</v>
      </c>
      <c r="N111" s="9">
        <f t="shared" si="10"/>
        <v>9.0069284064665134E-2</v>
      </c>
      <c r="O111" s="9">
        <f t="shared" si="10"/>
        <v>0.22786759045419552</v>
      </c>
      <c r="P111" s="9">
        <f t="shared" si="10"/>
        <v>1</v>
      </c>
      <c r="R111" s="1" t="s">
        <v>141</v>
      </c>
      <c r="S111" s="17">
        <f t="shared" si="14"/>
        <v>1.0344078054617676E-2</v>
      </c>
      <c r="T111" s="17">
        <f t="shared" si="14"/>
        <v>0.10226116535347475</v>
      </c>
      <c r="U111" s="17">
        <f t="shared" si="14"/>
        <v>0.57548758599216743</v>
      </c>
      <c r="V111" s="17">
        <f t="shared" si="14"/>
        <v>0.10886166328297171</v>
      </c>
      <c r="W111" s="17">
        <f t="shared" si="14"/>
        <v>0.20308749162988454</v>
      </c>
      <c r="X111" s="17"/>
      <c r="Y111" s="17"/>
      <c r="Z111" s="17"/>
      <c r="AA111" s="17"/>
    </row>
    <row r="112" spans="1:27" x14ac:dyDescent="0.25">
      <c r="A112" s="4">
        <v>31809</v>
      </c>
      <c r="B112" s="1">
        <f t="shared" si="12"/>
        <v>1987</v>
      </c>
      <c r="C112" s="2">
        <v>10</v>
      </c>
      <c r="D112" s="2">
        <v>74</v>
      </c>
      <c r="E112" s="2">
        <v>614</v>
      </c>
      <c r="F112" s="2">
        <v>133</v>
      </c>
      <c r="G112" s="2">
        <v>300</v>
      </c>
      <c r="H112" s="2">
        <v>1132</v>
      </c>
      <c r="J112" s="1" t="s">
        <v>142</v>
      </c>
      <c r="K112" s="9">
        <f t="shared" si="10"/>
        <v>8.8339222614840993E-3</v>
      </c>
      <c r="L112" s="9">
        <f t="shared" si="10"/>
        <v>6.5371024734982339E-2</v>
      </c>
      <c r="M112" s="9">
        <f t="shared" si="10"/>
        <v>0.54240282685512364</v>
      </c>
      <c r="N112" s="9">
        <f t="shared" si="10"/>
        <v>0.11749116607773852</v>
      </c>
      <c r="O112" s="9">
        <f t="shared" si="10"/>
        <v>0.26501766784452296</v>
      </c>
      <c r="P112" s="9">
        <f t="shared" si="10"/>
        <v>1</v>
      </c>
      <c r="R112" s="1" t="s">
        <v>142</v>
      </c>
      <c r="S112" s="17">
        <f t="shared" ref="S112:W127" si="15">AVERAGE(K101:K111)</f>
        <v>1.0002509242336753E-2</v>
      </c>
      <c r="T112" s="17">
        <f t="shared" si="15"/>
        <v>0.11034271710414111</v>
      </c>
      <c r="U112" s="17">
        <f t="shared" si="15"/>
        <v>0.57760928856157367</v>
      </c>
      <c r="V112" s="17">
        <f t="shared" si="15"/>
        <v>0.10984505241958784</v>
      </c>
      <c r="W112" s="17">
        <f t="shared" si="15"/>
        <v>0.19231240088917875</v>
      </c>
      <c r="X112" s="17"/>
      <c r="Y112" s="17"/>
      <c r="Z112" s="17"/>
      <c r="AA112" s="17"/>
    </row>
    <row r="113" spans="1:27" x14ac:dyDescent="0.25">
      <c r="A113" s="4">
        <v>31837</v>
      </c>
      <c r="B113" s="1">
        <f t="shared" si="12"/>
        <v>1987</v>
      </c>
      <c r="C113" s="2">
        <v>5</v>
      </c>
      <c r="D113" s="2">
        <v>73</v>
      </c>
      <c r="E113" s="2">
        <v>560</v>
      </c>
      <c r="F113" s="2">
        <v>88</v>
      </c>
      <c r="G113" s="2">
        <v>408</v>
      </c>
      <c r="H113" s="2">
        <v>1134</v>
      </c>
      <c r="J113" s="1" t="s">
        <v>143</v>
      </c>
      <c r="K113" s="9">
        <f t="shared" si="10"/>
        <v>4.4091710758377423E-3</v>
      </c>
      <c r="L113" s="9">
        <f t="shared" si="10"/>
        <v>6.4373897707231037E-2</v>
      </c>
      <c r="M113" s="9">
        <f t="shared" si="10"/>
        <v>0.49382716049382713</v>
      </c>
      <c r="N113" s="9">
        <f t="shared" si="10"/>
        <v>7.7601410934744264E-2</v>
      </c>
      <c r="O113" s="9">
        <f t="shared" si="10"/>
        <v>0.35978835978835977</v>
      </c>
      <c r="P113" s="9">
        <f t="shared" si="10"/>
        <v>1</v>
      </c>
      <c r="R113" s="1" t="s">
        <v>143</v>
      </c>
      <c r="S113" s="17">
        <f t="shared" si="15"/>
        <v>1.0093278953758288E-2</v>
      </c>
      <c r="T113" s="17">
        <f t="shared" si="15"/>
        <v>0.11299108468088556</v>
      </c>
      <c r="U113" s="17">
        <f t="shared" si="15"/>
        <v>0.5801730216413602</v>
      </c>
      <c r="V113" s="17">
        <f t="shared" si="15"/>
        <v>0.10173878232479407</v>
      </c>
      <c r="W113" s="17">
        <f t="shared" si="15"/>
        <v>0.19503549223182481</v>
      </c>
      <c r="X113" s="17"/>
      <c r="Y113" s="17"/>
      <c r="Z113" s="17"/>
      <c r="AA113" s="17"/>
    </row>
    <row r="114" spans="1:27" x14ac:dyDescent="0.25">
      <c r="A114" s="4">
        <v>31868</v>
      </c>
      <c r="B114" s="1">
        <f t="shared" si="12"/>
        <v>1987</v>
      </c>
      <c r="C114" s="2">
        <v>9</v>
      </c>
      <c r="D114" s="2">
        <v>58</v>
      </c>
      <c r="E114" s="2">
        <v>684</v>
      </c>
      <c r="F114" s="2">
        <v>109</v>
      </c>
      <c r="G114" s="2">
        <v>311</v>
      </c>
      <c r="H114" s="2">
        <v>1171</v>
      </c>
      <c r="J114" s="1" t="s">
        <v>144</v>
      </c>
      <c r="K114" s="9">
        <f t="shared" si="10"/>
        <v>7.6857386848847142E-3</v>
      </c>
      <c r="L114" s="9">
        <f t="shared" si="10"/>
        <v>4.9530315969257048E-2</v>
      </c>
      <c r="M114" s="9">
        <f t="shared" si="10"/>
        <v>0.58411614005123824</v>
      </c>
      <c r="N114" s="9">
        <f t="shared" si="10"/>
        <v>9.308283518360376E-2</v>
      </c>
      <c r="O114" s="9">
        <f t="shared" si="10"/>
        <v>0.26558497011101623</v>
      </c>
      <c r="P114" s="9">
        <f t="shared" si="10"/>
        <v>1</v>
      </c>
      <c r="R114" s="1" t="s">
        <v>144</v>
      </c>
      <c r="S114" s="17">
        <f t="shared" si="15"/>
        <v>9.3577490515617204E-3</v>
      </c>
      <c r="T114" s="17">
        <f t="shared" si="15"/>
        <v>0.11316143901790655</v>
      </c>
      <c r="U114" s="17">
        <f t="shared" si="15"/>
        <v>0.56638871391765844</v>
      </c>
      <c r="V114" s="17">
        <f t="shared" si="15"/>
        <v>9.8359571748613789E-2</v>
      </c>
      <c r="W114" s="17">
        <f t="shared" si="15"/>
        <v>0.21276418609688233</v>
      </c>
      <c r="X114" s="17"/>
      <c r="Y114" s="17"/>
      <c r="Z114" s="17"/>
      <c r="AA114" s="17"/>
    </row>
    <row r="115" spans="1:27" x14ac:dyDescent="0.25">
      <c r="A115" s="4">
        <v>31898</v>
      </c>
      <c r="B115" s="1">
        <f t="shared" si="12"/>
        <v>1987</v>
      </c>
      <c r="C115" s="2">
        <v>8</v>
      </c>
      <c r="D115" s="2">
        <v>45</v>
      </c>
      <c r="E115" s="2">
        <v>662</v>
      </c>
      <c r="F115" s="2">
        <v>114</v>
      </c>
      <c r="G115" s="2">
        <v>398</v>
      </c>
      <c r="H115" s="2">
        <v>1226</v>
      </c>
      <c r="J115" s="1" t="s">
        <v>145</v>
      </c>
      <c r="K115" s="9">
        <f t="shared" si="10"/>
        <v>6.5252854812398045E-3</v>
      </c>
      <c r="L115" s="9">
        <f t="shared" si="10"/>
        <v>3.6704730831973897E-2</v>
      </c>
      <c r="M115" s="9">
        <f t="shared" si="10"/>
        <v>0.53996737357259383</v>
      </c>
      <c r="N115" s="9">
        <f t="shared" si="10"/>
        <v>9.2985318107667206E-2</v>
      </c>
      <c r="O115" s="9">
        <f t="shared" si="10"/>
        <v>0.32463295269168024</v>
      </c>
      <c r="P115" s="9">
        <f t="shared" si="10"/>
        <v>1</v>
      </c>
      <c r="R115" s="1" t="s">
        <v>145</v>
      </c>
      <c r="S115" s="17">
        <f t="shared" si="15"/>
        <v>9.0049278575387165E-3</v>
      </c>
      <c r="T115" s="17">
        <f t="shared" si="15"/>
        <v>0.11240657146095821</v>
      </c>
      <c r="U115" s="17">
        <f t="shared" si="15"/>
        <v>0.56729631827562876</v>
      </c>
      <c r="V115" s="17">
        <f t="shared" si="15"/>
        <v>9.6210807410558818E-2</v>
      </c>
      <c r="W115" s="17">
        <f t="shared" si="15"/>
        <v>0.21511303482793825</v>
      </c>
      <c r="X115" s="17"/>
      <c r="Y115" s="17"/>
      <c r="Z115" s="17"/>
      <c r="AA115" s="17"/>
    </row>
    <row r="116" spans="1:27" x14ac:dyDescent="0.25">
      <c r="A116" s="4">
        <v>31929</v>
      </c>
      <c r="B116" s="1">
        <f t="shared" si="12"/>
        <v>1987</v>
      </c>
      <c r="C116" s="2">
        <v>9</v>
      </c>
      <c r="D116" s="2">
        <v>49</v>
      </c>
      <c r="E116" s="2">
        <v>728</v>
      </c>
      <c r="F116" s="2">
        <v>177</v>
      </c>
      <c r="G116" s="2">
        <v>250</v>
      </c>
      <c r="H116" s="2">
        <v>1213</v>
      </c>
      <c r="J116" s="1" t="s">
        <v>146</v>
      </c>
      <c r="K116" s="9">
        <f t="shared" si="10"/>
        <v>7.4196207749381701E-3</v>
      </c>
      <c r="L116" s="9">
        <f t="shared" si="10"/>
        <v>4.0395713107996702E-2</v>
      </c>
      <c r="M116" s="9">
        <f t="shared" si="10"/>
        <v>0.60016488046166527</v>
      </c>
      <c r="N116" s="9">
        <f t="shared" si="10"/>
        <v>0.14591920857378401</v>
      </c>
      <c r="O116" s="9">
        <f t="shared" si="10"/>
        <v>0.20610057708161583</v>
      </c>
      <c r="P116" s="9">
        <f t="shared" si="10"/>
        <v>1</v>
      </c>
      <c r="R116" s="1" t="s">
        <v>146</v>
      </c>
      <c r="S116" s="17">
        <f t="shared" si="15"/>
        <v>8.4238524305959416E-3</v>
      </c>
      <c r="T116" s="17">
        <f t="shared" si="15"/>
        <v>0.11143766011375242</v>
      </c>
      <c r="U116" s="17">
        <f t="shared" si="15"/>
        <v>0.55923581236007347</v>
      </c>
      <c r="V116" s="17">
        <f t="shared" si="15"/>
        <v>9.5171895630739162E-2</v>
      </c>
      <c r="W116" s="17">
        <f t="shared" si="15"/>
        <v>0.2259344472020034</v>
      </c>
      <c r="X116" s="17"/>
      <c r="Y116" s="17"/>
      <c r="Z116" s="17"/>
      <c r="AA116" s="17"/>
    </row>
    <row r="117" spans="1:27" x14ac:dyDescent="0.25">
      <c r="A117" s="4">
        <v>31959</v>
      </c>
      <c r="B117" s="1">
        <f t="shared" si="12"/>
        <v>1987</v>
      </c>
      <c r="C117" s="2">
        <v>8</v>
      </c>
      <c r="D117" s="2">
        <v>65</v>
      </c>
      <c r="E117" s="2">
        <v>667</v>
      </c>
      <c r="F117" s="2">
        <v>441</v>
      </c>
      <c r="G117" s="2">
        <v>285</v>
      </c>
      <c r="H117" s="2">
        <v>1466</v>
      </c>
      <c r="J117" s="1" t="s">
        <v>147</v>
      </c>
      <c r="K117" s="9">
        <f t="shared" si="10"/>
        <v>5.4570259208731242E-3</v>
      </c>
      <c r="L117" s="9">
        <f t="shared" si="10"/>
        <v>4.4338335607094131E-2</v>
      </c>
      <c r="M117" s="9">
        <f t="shared" si="10"/>
        <v>0.45497953615279674</v>
      </c>
      <c r="N117" s="9">
        <f t="shared" si="10"/>
        <v>0.30081855388813095</v>
      </c>
      <c r="O117" s="9">
        <f t="shared" si="10"/>
        <v>0.19440654843110505</v>
      </c>
      <c r="P117" s="9">
        <f t="shared" si="10"/>
        <v>1</v>
      </c>
      <c r="R117" s="1" t="s">
        <v>147</v>
      </c>
      <c r="S117" s="17">
        <f t="shared" si="15"/>
        <v>8.036872773999601E-3</v>
      </c>
      <c r="T117" s="17">
        <f t="shared" si="15"/>
        <v>0.10836195005358772</v>
      </c>
      <c r="U117" s="17">
        <f t="shared" si="15"/>
        <v>0.55996351663435773</v>
      </c>
      <c r="V117" s="17">
        <f t="shared" si="15"/>
        <v>9.6305956672513904E-2</v>
      </c>
      <c r="W117" s="17">
        <f t="shared" si="15"/>
        <v>0.22745955084298125</v>
      </c>
      <c r="X117" s="17"/>
      <c r="Y117" s="17"/>
      <c r="Z117" s="17"/>
      <c r="AA117" s="17"/>
    </row>
    <row r="118" spans="1:27" x14ac:dyDescent="0.25">
      <c r="A118" s="4">
        <v>31990</v>
      </c>
      <c r="B118" s="1">
        <f t="shared" si="12"/>
        <v>1987</v>
      </c>
      <c r="C118" s="2">
        <v>7</v>
      </c>
      <c r="D118" s="2">
        <v>55</v>
      </c>
      <c r="E118" s="2">
        <v>593</v>
      </c>
      <c r="F118" s="2">
        <v>224</v>
      </c>
      <c r="G118" s="2">
        <v>447</v>
      </c>
      <c r="H118" s="2">
        <v>1327</v>
      </c>
      <c r="J118" s="1" t="s">
        <v>148</v>
      </c>
      <c r="K118" s="9">
        <f t="shared" si="10"/>
        <v>5.2750565184626974E-3</v>
      </c>
      <c r="L118" s="9">
        <f t="shared" si="10"/>
        <v>4.1446872645064053E-2</v>
      </c>
      <c r="M118" s="9">
        <f t="shared" si="10"/>
        <v>0.44687264506405427</v>
      </c>
      <c r="N118" s="9">
        <f t="shared" si="10"/>
        <v>0.16880180859080632</v>
      </c>
      <c r="O118" s="9">
        <f t="shared" si="10"/>
        <v>0.33685003767897514</v>
      </c>
      <c r="P118" s="9">
        <f t="shared" si="10"/>
        <v>1</v>
      </c>
      <c r="R118" s="1" t="s">
        <v>148</v>
      </c>
      <c r="S118" s="17">
        <f t="shared" si="15"/>
        <v>7.8208843875040863E-3</v>
      </c>
      <c r="T118" s="17">
        <f t="shared" si="15"/>
        <v>9.894227663105043E-2</v>
      </c>
      <c r="U118" s="17">
        <f t="shared" si="15"/>
        <v>0.54981805315145271</v>
      </c>
      <c r="V118" s="17">
        <f t="shared" si="15"/>
        <v>0.11352571443954157</v>
      </c>
      <c r="W118" s="17">
        <f t="shared" si="15"/>
        <v>0.23002091836789146</v>
      </c>
      <c r="X118" s="17"/>
      <c r="Y118" s="17"/>
      <c r="Z118" s="17"/>
      <c r="AA118" s="17"/>
    </row>
    <row r="119" spans="1:27" x14ac:dyDescent="0.25">
      <c r="A119" s="4">
        <v>32021</v>
      </c>
      <c r="B119" s="1">
        <f t="shared" si="12"/>
        <v>1987</v>
      </c>
      <c r="C119" s="2">
        <v>9</v>
      </c>
      <c r="D119" s="2">
        <v>41</v>
      </c>
      <c r="E119" s="2">
        <v>618</v>
      </c>
      <c r="F119" s="2">
        <v>104</v>
      </c>
      <c r="G119" s="2">
        <v>422</v>
      </c>
      <c r="H119" s="2">
        <v>1195</v>
      </c>
      <c r="J119" s="1" t="s">
        <v>149</v>
      </c>
      <c r="K119" s="9">
        <f t="shared" si="10"/>
        <v>7.5313807531380752E-3</v>
      </c>
      <c r="L119" s="9">
        <f t="shared" si="10"/>
        <v>3.430962343096234E-2</v>
      </c>
      <c r="M119" s="9">
        <f t="shared" si="10"/>
        <v>0.51715481171548117</v>
      </c>
      <c r="N119" s="9">
        <f t="shared" si="10"/>
        <v>8.7029288702928864E-2</v>
      </c>
      <c r="O119" s="9">
        <f t="shared" si="10"/>
        <v>0.35313807531380753</v>
      </c>
      <c r="P119" s="9">
        <f t="shared" si="10"/>
        <v>1</v>
      </c>
      <c r="R119" s="1" t="s">
        <v>149</v>
      </c>
      <c r="S119" s="17">
        <f t="shared" si="15"/>
        <v>7.2618695850905669E-3</v>
      </c>
      <c r="T119" s="17">
        <f t="shared" si="15"/>
        <v>8.5677701666221046E-2</v>
      </c>
      <c r="U119" s="17">
        <f t="shared" si="15"/>
        <v>0.53844533162331476</v>
      </c>
      <c r="V119" s="17">
        <f t="shared" si="15"/>
        <v>0.1222245148743355</v>
      </c>
      <c r="W119" s="17">
        <f t="shared" si="15"/>
        <v>0.24644992200096585</v>
      </c>
      <c r="X119" s="17"/>
      <c r="Y119" s="17"/>
      <c r="Z119" s="17"/>
      <c r="AA119" s="17"/>
    </row>
    <row r="120" spans="1:27" x14ac:dyDescent="0.25">
      <c r="A120" s="4">
        <v>32051</v>
      </c>
      <c r="B120" s="1">
        <f t="shared" si="12"/>
        <v>1987</v>
      </c>
      <c r="C120" s="2">
        <v>9</v>
      </c>
      <c r="D120" s="2">
        <v>51</v>
      </c>
      <c r="E120" s="2">
        <v>691</v>
      </c>
      <c r="F120" s="2">
        <v>144</v>
      </c>
      <c r="G120" s="2">
        <v>418</v>
      </c>
      <c r="H120" s="2">
        <v>1312</v>
      </c>
      <c r="J120" s="1" t="s">
        <v>150</v>
      </c>
      <c r="K120" s="9">
        <f t="shared" si="10"/>
        <v>6.8597560975609756E-3</v>
      </c>
      <c r="L120" s="9">
        <f t="shared" si="10"/>
        <v>3.8871951219512195E-2</v>
      </c>
      <c r="M120" s="9">
        <f t="shared" si="10"/>
        <v>0.52667682926829273</v>
      </c>
      <c r="N120" s="9">
        <f t="shared" si="10"/>
        <v>0.10975609756097561</v>
      </c>
      <c r="O120" s="9">
        <f t="shared" si="10"/>
        <v>0.31859756097560976</v>
      </c>
      <c r="P120" s="9">
        <f t="shared" si="10"/>
        <v>1</v>
      </c>
      <c r="R120" s="1" t="s">
        <v>150</v>
      </c>
      <c r="S120" s="17">
        <f t="shared" si="15"/>
        <v>7.1782947239802004E-3</v>
      </c>
      <c r="T120" s="17">
        <f t="shared" si="15"/>
        <v>7.2215452323837345E-2</v>
      </c>
      <c r="U120" s="17">
        <f t="shared" si="15"/>
        <v>0.53405095471140585</v>
      </c>
      <c r="V120" s="17">
        <f t="shared" si="15"/>
        <v>0.12270989195232263</v>
      </c>
      <c r="W120" s="17">
        <f t="shared" si="15"/>
        <v>0.26376465099876401</v>
      </c>
      <c r="X120" s="17"/>
      <c r="Y120" s="17"/>
      <c r="Z120" s="17"/>
      <c r="AA120" s="17"/>
    </row>
    <row r="121" spans="1:27" x14ac:dyDescent="0.25">
      <c r="A121" s="4">
        <v>32082</v>
      </c>
      <c r="B121" s="1">
        <f t="shared" si="12"/>
        <v>1987</v>
      </c>
      <c r="C121" s="2">
        <v>8</v>
      </c>
      <c r="D121" s="2">
        <v>61</v>
      </c>
      <c r="E121" s="2">
        <v>736</v>
      </c>
      <c r="F121" s="2">
        <v>146</v>
      </c>
      <c r="G121" s="2">
        <v>294</v>
      </c>
      <c r="H121" s="2">
        <v>1245</v>
      </c>
      <c r="J121" s="1" t="s">
        <v>151</v>
      </c>
      <c r="K121" s="9">
        <f t="shared" si="10"/>
        <v>6.4257028112449802E-3</v>
      </c>
      <c r="L121" s="9">
        <f t="shared" si="10"/>
        <v>4.8995983935742969E-2</v>
      </c>
      <c r="M121" s="9">
        <f t="shared" si="10"/>
        <v>0.59116465863453815</v>
      </c>
      <c r="N121" s="9">
        <f t="shared" si="10"/>
        <v>0.11726907630522089</v>
      </c>
      <c r="O121" s="9">
        <f t="shared" si="10"/>
        <v>0.236144578313253</v>
      </c>
      <c r="P121" s="9">
        <f t="shared" si="10"/>
        <v>1</v>
      </c>
      <c r="R121" s="1" t="s">
        <v>151</v>
      </c>
      <c r="S121" s="17">
        <f t="shared" si="15"/>
        <v>6.9678805577034261E-3</v>
      </c>
      <c r="T121" s="17">
        <f t="shared" si="15"/>
        <v>6.3099835990442985E-2</v>
      </c>
      <c r="U121" s="17">
        <f t="shared" si="15"/>
        <v>0.52827484216504272</v>
      </c>
      <c r="V121" s="17">
        <f t="shared" si="15"/>
        <v>0.12511196142756284</v>
      </c>
      <c r="W121" s="17">
        <f t="shared" si="15"/>
        <v>0.27653401503518998</v>
      </c>
      <c r="X121" s="17"/>
      <c r="Y121" s="17"/>
      <c r="Z121" s="17"/>
      <c r="AA121" s="17"/>
    </row>
    <row r="122" spans="1:27" x14ac:dyDescent="0.25">
      <c r="A122" s="4">
        <v>32112</v>
      </c>
      <c r="B122" s="1">
        <f t="shared" si="12"/>
        <v>1987</v>
      </c>
      <c r="C122" s="2">
        <v>12</v>
      </c>
      <c r="D122" s="2">
        <v>57</v>
      </c>
      <c r="E122" s="2">
        <v>755</v>
      </c>
      <c r="F122" s="2">
        <v>188</v>
      </c>
      <c r="G122" s="2">
        <v>318</v>
      </c>
      <c r="H122" s="2">
        <v>1331</v>
      </c>
      <c r="J122" s="1" t="s">
        <v>152</v>
      </c>
      <c r="K122" s="9">
        <f t="shared" si="10"/>
        <v>9.0157776108189328E-3</v>
      </c>
      <c r="L122" s="9">
        <f t="shared" si="10"/>
        <v>4.2824943651389932E-2</v>
      </c>
      <c r="M122" s="9">
        <f t="shared" si="10"/>
        <v>0.56724267468069123</v>
      </c>
      <c r="N122" s="9">
        <f t="shared" si="10"/>
        <v>0.14124718256949662</v>
      </c>
      <c r="O122" s="9">
        <f t="shared" si="10"/>
        <v>0.23891810668670171</v>
      </c>
      <c r="P122" s="9">
        <f t="shared" si="10"/>
        <v>1</v>
      </c>
      <c r="R122" s="1" t="s">
        <v>152</v>
      </c>
      <c r="S122" s="17">
        <f t="shared" si="15"/>
        <v>6.6682788041979172E-3</v>
      </c>
      <c r="T122" s="17">
        <f t="shared" si="15"/>
        <v>5.4179833823050735E-2</v>
      </c>
      <c r="U122" s="17">
        <f t="shared" si="15"/>
        <v>0.53105378921465629</v>
      </c>
      <c r="V122" s="17">
        <f t="shared" si="15"/>
        <v>0.1273476407263878</v>
      </c>
      <c r="W122" s="17">
        <f t="shared" si="15"/>
        <v>0.28073899260764917</v>
      </c>
      <c r="X122" s="17"/>
      <c r="Y122" s="17"/>
      <c r="Z122" s="17"/>
      <c r="AA122" s="17"/>
    </row>
    <row r="123" spans="1:27" x14ac:dyDescent="0.25">
      <c r="A123" s="4">
        <v>32143</v>
      </c>
      <c r="B123" s="1">
        <f t="shared" si="12"/>
        <v>1988</v>
      </c>
      <c r="C123" s="2">
        <v>11</v>
      </c>
      <c r="D123" s="2">
        <v>27</v>
      </c>
      <c r="E123" s="2">
        <v>624</v>
      </c>
      <c r="F123" s="2">
        <v>169</v>
      </c>
      <c r="G123" s="2">
        <v>280</v>
      </c>
      <c r="H123" s="2">
        <v>1111</v>
      </c>
      <c r="J123" s="1" t="s">
        <v>153</v>
      </c>
      <c r="K123" s="9">
        <f t="shared" ref="K123:P186" si="16">C123/$H123</f>
        <v>9.9009900990099011E-3</v>
      </c>
      <c r="L123" s="9">
        <f t="shared" si="16"/>
        <v>2.4302430243024302E-2</v>
      </c>
      <c r="M123" s="9">
        <f t="shared" si="16"/>
        <v>0.56165616561656162</v>
      </c>
      <c r="N123" s="9">
        <f t="shared" si="16"/>
        <v>0.15211521152115212</v>
      </c>
      <c r="O123" s="9">
        <f t="shared" si="16"/>
        <v>0.25202520252025201</v>
      </c>
      <c r="P123" s="9">
        <f t="shared" si="16"/>
        <v>1</v>
      </c>
      <c r="R123" s="1" t="s">
        <v>153</v>
      </c>
      <c r="S123" s="17">
        <f t="shared" si="15"/>
        <v>6.8580398173166664E-3</v>
      </c>
      <c r="T123" s="17">
        <f t="shared" si="15"/>
        <v>4.6105762985564236E-2</v>
      </c>
      <c r="U123" s="17">
        <f t="shared" si="15"/>
        <v>0.53314268517730012</v>
      </c>
      <c r="V123" s="17">
        <f t="shared" si="15"/>
        <v>0.13200017695409974</v>
      </c>
      <c r="W123" s="17">
        <f t="shared" si="15"/>
        <v>0.28174358499242247</v>
      </c>
      <c r="X123" s="17"/>
      <c r="Y123" s="17"/>
      <c r="Z123" s="17"/>
      <c r="AA123" s="17"/>
    </row>
    <row r="124" spans="1:27" x14ac:dyDescent="0.25">
      <c r="A124" s="4">
        <v>32174</v>
      </c>
      <c r="B124" s="1">
        <f t="shared" si="12"/>
        <v>1988</v>
      </c>
      <c r="C124" s="2">
        <v>8</v>
      </c>
      <c r="D124" s="2">
        <v>34</v>
      </c>
      <c r="E124" s="2">
        <v>586</v>
      </c>
      <c r="F124" s="2">
        <v>146</v>
      </c>
      <c r="G124" s="2">
        <v>390</v>
      </c>
      <c r="H124" s="2">
        <v>1164</v>
      </c>
      <c r="J124" s="1" t="s">
        <v>154</v>
      </c>
      <c r="K124" s="9">
        <f t="shared" si="16"/>
        <v>6.8728522336769758E-3</v>
      </c>
      <c r="L124" s="9">
        <f t="shared" si="16"/>
        <v>2.9209621993127148E-2</v>
      </c>
      <c r="M124" s="9">
        <f t="shared" si="16"/>
        <v>0.50343642611683848</v>
      </c>
      <c r="N124" s="9">
        <f t="shared" si="16"/>
        <v>0.12542955326460481</v>
      </c>
      <c r="O124" s="9">
        <f t="shared" si="16"/>
        <v>0.33505154639175255</v>
      </c>
      <c r="P124" s="9">
        <f t="shared" si="16"/>
        <v>1</v>
      </c>
      <c r="R124" s="1" t="s">
        <v>154</v>
      </c>
      <c r="S124" s="17">
        <f t="shared" si="15"/>
        <v>6.9550459843644658E-3</v>
      </c>
      <c r="T124" s="17">
        <f t="shared" si="15"/>
        <v>4.2372254395386236E-2</v>
      </c>
      <c r="U124" s="17">
        <f t="shared" si="15"/>
        <v>0.53489298870106727</v>
      </c>
      <c r="V124" s="17">
        <f t="shared" si="15"/>
        <v>0.13514781744895552</v>
      </c>
      <c r="W124" s="17">
        <f t="shared" si="15"/>
        <v>0.2805624517811251</v>
      </c>
      <c r="X124" s="17"/>
      <c r="Y124" s="17"/>
      <c r="Z124" s="17"/>
      <c r="AA124" s="17"/>
    </row>
    <row r="125" spans="1:27" x14ac:dyDescent="0.25">
      <c r="A125" s="4">
        <v>32203</v>
      </c>
      <c r="B125" s="1">
        <f t="shared" si="12"/>
        <v>1988</v>
      </c>
      <c r="C125" s="2">
        <v>7</v>
      </c>
      <c r="D125" s="2">
        <v>35</v>
      </c>
      <c r="E125" s="2">
        <v>653</v>
      </c>
      <c r="F125" s="2">
        <v>200</v>
      </c>
      <c r="G125" s="2">
        <v>345</v>
      </c>
      <c r="H125" s="2">
        <v>1241</v>
      </c>
      <c r="J125" s="1" t="s">
        <v>155</v>
      </c>
      <c r="K125" s="9">
        <f t="shared" si="16"/>
        <v>5.6406124093473006E-3</v>
      </c>
      <c r="L125" s="9">
        <f t="shared" si="16"/>
        <v>2.8203062046736505E-2</v>
      </c>
      <c r="M125" s="9">
        <f t="shared" si="16"/>
        <v>0.52618855761482675</v>
      </c>
      <c r="N125" s="9">
        <f t="shared" si="16"/>
        <v>0.16116035455278002</v>
      </c>
      <c r="O125" s="9">
        <f t="shared" si="16"/>
        <v>0.27800161160354553</v>
      </c>
      <c r="P125" s="9">
        <f t="shared" si="16"/>
        <v>1</v>
      </c>
      <c r="R125" s="1" t="s">
        <v>155</v>
      </c>
      <c r="S125" s="17">
        <f t="shared" si="15"/>
        <v>7.1790169987134868E-3</v>
      </c>
      <c r="T125" s="17">
        <f t="shared" si="15"/>
        <v>3.9175502057740424E-2</v>
      </c>
      <c r="U125" s="17">
        <f t="shared" si="15"/>
        <v>0.53576655830315922</v>
      </c>
      <c r="V125" s="17">
        <f t="shared" si="15"/>
        <v>0.13949583038803373</v>
      </c>
      <c r="W125" s="17">
        <f t="shared" si="15"/>
        <v>0.27831365056325175</v>
      </c>
      <c r="X125" s="17"/>
      <c r="Y125" s="17"/>
      <c r="Z125" s="17"/>
      <c r="AA125" s="17"/>
    </row>
    <row r="126" spans="1:27" x14ac:dyDescent="0.25">
      <c r="A126" s="4">
        <v>32234</v>
      </c>
      <c r="B126" s="1">
        <f t="shared" si="12"/>
        <v>1988</v>
      </c>
      <c r="C126" s="2">
        <v>8</v>
      </c>
      <c r="D126" s="2">
        <v>24</v>
      </c>
      <c r="E126" s="2">
        <v>552</v>
      </c>
      <c r="F126" s="2">
        <v>129</v>
      </c>
      <c r="G126" s="2">
        <v>204</v>
      </c>
      <c r="H126" s="2">
        <v>917</v>
      </c>
      <c r="J126" s="1" t="s">
        <v>156</v>
      </c>
      <c r="K126" s="9">
        <f t="shared" si="16"/>
        <v>8.7241003271537627E-3</v>
      </c>
      <c r="L126" s="9">
        <f t="shared" si="16"/>
        <v>2.6172300981461286E-2</v>
      </c>
      <c r="M126" s="9">
        <f t="shared" si="16"/>
        <v>0.60196292257360962</v>
      </c>
      <c r="N126" s="9">
        <f t="shared" si="16"/>
        <v>0.14067611777535441</v>
      </c>
      <c r="O126" s="9">
        <f t="shared" si="16"/>
        <v>0.22246455834242093</v>
      </c>
      <c r="P126" s="9">
        <f t="shared" si="16"/>
        <v>1</v>
      </c>
      <c r="R126" s="1" t="s">
        <v>156</v>
      </c>
      <c r="S126" s="17">
        <f t="shared" si="15"/>
        <v>6.9930964282100853E-3</v>
      </c>
      <c r="T126" s="17">
        <f t="shared" si="15"/>
        <v>3.7236660792056744E-2</v>
      </c>
      <c r="U126" s="17">
        <f t="shared" si="15"/>
        <v>0.53050041444530371</v>
      </c>
      <c r="V126" s="17">
        <f t="shared" si="15"/>
        <v>0.14568469578523158</v>
      </c>
      <c r="W126" s="17">
        <f t="shared" si="15"/>
        <v>0.27944243615348169</v>
      </c>
      <c r="X126" s="17"/>
      <c r="Y126" s="17"/>
      <c r="Z126" s="17"/>
      <c r="AA126" s="17"/>
    </row>
    <row r="127" spans="1:27" x14ac:dyDescent="0.25">
      <c r="A127" s="4">
        <v>32264</v>
      </c>
      <c r="B127" s="1">
        <f t="shared" si="12"/>
        <v>1988</v>
      </c>
      <c r="C127" s="2">
        <v>10</v>
      </c>
      <c r="D127" s="2">
        <v>27</v>
      </c>
      <c r="E127" s="2">
        <v>676</v>
      </c>
      <c r="F127" s="2">
        <v>145</v>
      </c>
      <c r="G127" s="2">
        <v>297</v>
      </c>
      <c r="H127" s="2">
        <v>1154</v>
      </c>
      <c r="J127" s="1" t="s">
        <v>157</v>
      </c>
      <c r="K127" s="9">
        <f t="shared" si="16"/>
        <v>8.6655112651646445E-3</v>
      </c>
      <c r="L127" s="9">
        <f t="shared" si="16"/>
        <v>2.3396880415944541E-2</v>
      </c>
      <c r="M127" s="9">
        <f t="shared" si="16"/>
        <v>0.58578856152513004</v>
      </c>
      <c r="N127" s="9">
        <f t="shared" si="16"/>
        <v>0.12564991334488734</v>
      </c>
      <c r="O127" s="9">
        <f t="shared" si="16"/>
        <v>0.25736568457538994</v>
      </c>
      <c r="P127" s="9">
        <f t="shared" si="16"/>
        <v>1</v>
      </c>
      <c r="R127" s="1" t="s">
        <v>157</v>
      </c>
      <c r="S127" s="17">
        <f t="shared" si="15"/>
        <v>7.1929886869295358E-3</v>
      </c>
      <c r="T127" s="17">
        <f t="shared" si="15"/>
        <v>3.6279167169282873E-2</v>
      </c>
      <c r="U127" s="17">
        <f t="shared" si="15"/>
        <v>0.536136373445396</v>
      </c>
      <c r="V127" s="17">
        <f t="shared" si="15"/>
        <v>0.15002022302774859</v>
      </c>
      <c r="W127" s="17">
        <f t="shared" si="15"/>
        <v>0.27015440030354898</v>
      </c>
      <c r="X127" s="17"/>
      <c r="Y127" s="17"/>
      <c r="Z127" s="17"/>
      <c r="AA127" s="17"/>
    </row>
    <row r="128" spans="1:27" x14ac:dyDescent="0.25">
      <c r="A128" s="4">
        <v>32295</v>
      </c>
      <c r="B128" s="1">
        <f t="shared" si="12"/>
        <v>1988</v>
      </c>
      <c r="C128" s="2">
        <v>10</v>
      </c>
      <c r="D128" s="2">
        <v>39</v>
      </c>
      <c r="E128" s="2">
        <v>698</v>
      </c>
      <c r="F128" s="2">
        <v>140</v>
      </c>
      <c r="G128" s="2">
        <v>391</v>
      </c>
      <c r="H128" s="2">
        <v>1278</v>
      </c>
      <c r="J128" s="1" t="s">
        <v>158</v>
      </c>
      <c r="K128" s="9">
        <f t="shared" si="16"/>
        <v>7.8247261345852897E-3</v>
      </c>
      <c r="L128" s="9">
        <f t="shared" si="16"/>
        <v>3.0516431924882629E-2</v>
      </c>
      <c r="M128" s="9">
        <f t="shared" si="16"/>
        <v>0.54616588419405321</v>
      </c>
      <c r="N128" s="9">
        <f t="shared" si="16"/>
        <v>0.10954616588419405</v>
      </c>
      <c r="O128" s="9">
        <f t="shared" si="16"/>
        <v>0.30594679186228479</v>
      </c>
      <c r="P128" s="9">
        <f t="shared" si="16"/>
        <v>1</v>
      </c>
      <c r="R128" s="1" t="s">
        <v>158</v>
      </c>
      <c r="S128" s="17">
        <f t="shared" ref="S128:W143" si="17">AVERAGE(K117:K127)</f>
        <v>7.306251458768306E-3</v>
      </c>
      <c r="T128" s="17">
        <f t="shared" si="17"/>
        <v>3.4733818742732674E-2</v>
      </c>
      <c r="U128" s="17">
        <f t="shared" si="17"/>
        <v>0.5348294353602564</v>
      </c>
      <c r="V128" s="17">
        <f t="shared" si="17"/>
        <v>0.14817755982512162</v>
      </c>
      <c r="W128" s="17">
        <f t="shared" si="17"/>
        <v>0.27481486462116478</v>
      </c>
      <c r="X128" s="17"/>
      <c r="Y128" s="17"/>
      <c r="Z128" s="17"/>
      <c r="AA128" s="17"/>
    </row>
    <row r="129" spans="1:27" x14ac:dyDescent="0.25">
      <c r="A129" s="4">
        <v>32325</v>
      </c>
      <c r="B129" s="1">
        <f t="shared" si="12"/>
        <v>1988</v>
      </c>
      <c r="C129" s="2">
        <v>9</v>
      </c>
      <c r="D129" s="2">
        <v>40</v>
      </c>
      <c r="E129" s="2">
        <v>739</v>
      </c>
      <c r="F129" s="2">
        <v>126</v>
      </c>
      <c r="G129" s="2">
        <v>200</v>
      </c>
      <c r="H129" s="2">
        <v>1114</v>
      </c>
      <c r="J129" s="1" t="s">
        <v>159</v>
      </c>
      <c r="K129" s="9">
        <f t="shared" si="16"/>
        <v>8.0789946140035901E-3</v>
      </c>
      <c r="L129" s="9">
        <f t="shared" si="16"/>
        <v>3.5906642728904849E-2</v>
      </c>
      <c r="M129" s="9">
        <f t="shared" si="16"/>
        <v>0.66337522441651708</v>
      </c>
      <c r="N129" s="9">
        <f t="shared" si="16"/>
        <v>0.11310592459605028</v>
      </c>
      <c r="O129" s="9">
        <f t="shared" si="16"/>
        <v>0.17953321364452424</v>
      </c>
      <c r="P129" s="9">
        <f t="shared" si="16"/>
        <v>1</v>
      </c>
      <c r="R129" s="1" t="s">
        <v>159</v>
      </c>
      <c r="S129" s="17">
        <f t="shared" si="17"/>
        <v>7.5214969327421395E-3</v>
      </c>
      <c r="T129" s="17">
        <f t="shared" si="17"/>
        <v>3.3477282044349813E-2</v>
      </c>
      <c r="U129" s="17">
        <f t="shared" si="17"/>
        <v>0.54311910336400704</v>
      </c>
      <c r="V129" s="17">
        <f t="shared" si="17"/>
        <v>0.13078916091567283</v>
      </c>
      <c r="W129" s="17">
        <f t="shared" si="17"/>
        <v>0.28495488675127206</v>
      </c>
      <c r="X129" s="17"/>
      <c r="Y129" s="17"/>
      <c r="Z129" s="17"/>
      <c r="AA129" s="17"/>
    </row>
    <row r="130" spans="1:27" x14ac:dyDescent="0.25">
      <c r="A130" s="4">
        <v>32356</v>
      </c>
      <c r="B130" s="1">
        <f t="shared" si="12"/>
        <v>1988</v>
      </c>
      <c r="C130" s="2">
        <v>13</v>
      </c>
      <c r="D130" s="2">
        <v>47</v>
      </c>
      <c r="E130" s="2">
        <v>821</v>
      </c>
      <c r="F130" s="2">
        <v>160</v>
      </c>
      <c r="G130" s="2">
        <v>338</v>
      </c>
      <c r="H130" s="2">
        <v>1378</v>
      </c>
      <c r="J130" s="1" t="s">
        <v>160</v>
      </c>
      <c r="K130" s="9">
        <f t="shared" si="16"/>
        <v>9.433962264150943E-3</v>
      </c>
      <c r="L130" s="9">
        <f t="shared" si="16"/>
        <v>3.4107402031930335E-2</v>
      </c>
      <c r="M130" s="9">
        <f t="shared" si="16"/>
        <v>0.59579100145137875</v>
      </c>
      <c r="N130" s="9">
        <f t="shared" si="16"/>
        <v>0.11611030478955008</v>
      </c>
      <c r="O130" s="9">
        <f t="shared" si="16"/>
        <v>0.24528301886792453</v>
      </c>
      <c r="P130" s="9">
        <f t="shared" si="16"/>
        <v>1</v>
      </c>
      <c r="R130" s="1" t="s">
        <v>160</v>
      </c>
      <c r="S130" s="17">
        <f t="shared" si="17"/>
        <v>7.7764003959731312E-3</v>
      </c>
      <c r="T130" s="17">
        <f t="shared" si="17"/>
        <v>3.2973624779244433E-2</v>
      </c>
      <c r="U130" s="17">
        <f t="shared" si="17"/>
        <v>0.56280115603241265</v>
      </c>
      <c r="V130" s="17">
        <f t="shared" si="17"/>
        <v>0.12572589873433138</v>
      </c>
      <c r="W130" s="17">
        <f t="shared" si="17"/>
        <v>0.27065335729359463</v>
      </c>
      <c r="X130" s="17"/>
      <c r="Y130" s="17"/>
      <c r="Z130" s="17"/>
      <c r="AA130" s="17"/>
    </row>
    <row r="131" spans="1:27" x14ac:dyDescent="0.25">
      <c r="A131" s="4">
        <v>32387</v>
      </c>
      <c r="B131" s="1">
        <f t="shared" si="12"/>
        <v>1988</v>
      </c>
      <c r="C131" s="2">
        <v>11</v>
      </c>
      <c r="D131" s="2">
        <v>44</v>
      </c>
      <c r="E131" s="2">
        <v>741</v>
      </c>
      <c r="F131" s="2">
        <v>132</v>
      </c>
      <c r="G131" s="2">
        <v>357</v>
      </c>
      <c r="H131" s="2">
        <v>1284</v>
      </c>
      <c r="J131" s="1" t="s">
        <v>161</v>
      </c>
      <c r="K131" s="9">
        <f t="shared" si="16"/>
        <v>8.5669781931464167E-3</v>
      </c>
      <c r="L131" s="9">
        <f t="shared" si="16"/>
        <v>3.4267912772585667E-2</v>
      </c>
      <c r="M131" s="9">
        <f t="shared" si="16"/>
        <v>0.57710280373831779</v>
      </c>
      <c r="N131" s="9">
        <f t="shared" si="16"/>
        <v>0.10280373831775701</v>
      </c>
      <c r="O131" s="9">
        <f t="shared" si="16"/>
        <v>0.2780373831775701</v>
      </c>
      <c r="P131" s="9">
        <f t="shared" si="16"/>
        <v>1</v>
      </c>
      <c r="R131" s="1" t="s">
        <v>161</v>
      </c>
      <c r="S131" s="17">
        <f t="shared" si="17"/>
        <v>7.949362351519754E-3</v>
      </c>
      <c r="T131" s="17">
        <f t="shared" si="17"/>
        <v>3.2955241015696073E-2</v>
      </c>
      <c r="U131" s="17">
        <f t="shared" si="17"/>
        <v>0.56994990055385797</v>
      </c>
      <c r="V131" s="17">
        <f t="shared" si="17"/>
        <v>0.12836962746947875</v>
      </c>
      <c r="W131" s="17">
        <f t="shared" si="17"/>
        <v>0.2608483521621508</v>
      </c>
      <c r="X131" s="17"/>
      <c r="Y131" s="17"/>
      <c r="Z131" s="17"/>
      <c r="AA131" s="17"/>
    </row>
    <row r="132" spans="1:27" x14ac:dyDescent="0.25">
      <c r="A132" s="4">
        <v>32417</v>
      </c>
      <c r="B132" s="1">
        <f t="shared" ref="B132:B195" si="18">YEAR(A132)</f>
        <v>1988</v>
      </c>
      <c r="C132" s="2">
        <v>6</v>
      </c>
      <c r="D132" s="2">
        <v>58</v>
      </c>
      <c r="E132" s="2">
        <v>646</v>
      </c>
      <c r="F132" s="2">
        <v>142</v>
      </c>
      <c r="G132" s="2">
        <v>320</v>
      </c>
      <c r="H132" s="2">
        <v>1172</v>
      </c>
      <c r="J132" s="1" t="s">
        <v>162</v>
      </c>
      <c r="K132" s="9">
        <f t="shared" si="16"/>
        <v>5.1194539249146756E-3</v>
      </c>
      <c r="L132" s="9">
        <f t="shared" si="16"/>
        <v>4.9488054607508533E-2</v>
      </c>
      <c r="M132" s="9">
        <f t="shared" si="16"/>
        <v>0.55119453924914674</v>
      </c>
      <c r="N132" s="9">
        <f t="shared" si="16"/>
        <v>0.12116040955631399</v>
      </c>
      <c r="O132" s="9">
        <f t="shared" si="16"/>
        <v>0.27303754266211605</v>
      </c>
      <c r="P132" s="9">
        <f t="shared" si="16"/>
        <v>1</v>
      </c>
      <c r="R132" s="1" t="s">
        <v>162</v>
      </c>
      <c r="S132" s="17">
        <f t="shared" si="17"/>
        <v>8.1045643602093414E-3</v>
      </c>
      <c r="T132" s="17">
        <f t="shared" si="17"/>
        <v>3.2536692065975474E-2</v>
      </c>
      <c r="U132" s="17">
        <f t="shared" si="17"/>
        <v>0.57453408005113282</v>
      </c>
      <c r="V132" s="17">
        <f t="shared" si="17"/>
        <v>0.1277375948110043</v>
      </c>
      <c r="W132" s="17">
        <f t="shared" si="17"/>
        <v>0.25716106327141991</v>
      </c>
      <c r="X132" s="17"/>
      <c r="Y132" s="17"/>
      <c r="Z132" s="17"/>
      <c r="AA132" s="17"/>
    </row>
    <row r="133" spans="1:27" x14ac:dyDescent="0.25">
      <c r="A133" s="4">
        <v>32448</v>
      </c>
      <c r="B133" s="1">
        <f t="shared" si="18"/>
        <v>1988</v>
      </c>
      <c r="C133" s="2">
        <v>11</v>
      </c>
      <c r="D133" s="2">
        <v>76</v>
      </c>
      <c r="E133" s="2">
        <v>804</v>
      </c>
      <c r="F133" s="2">
        <v>168</v>
      </c>
      <c r="G133" s="2">
        <v>183</v>
      </c>
      <c r="H133" s="2">
        <v>1243</v>
      </c>
      <c r="J133" s="1" t="s">
        <v>163</v>
      </c>
      <c r="K133" s="9">
        <f t="shared" si="16"/>
        <v>8.8495575221238937E-3</v>
      </c>
      <c r="L133" s="9">
        <f t="shared" si="16"/>
        <v>6.1142397425583264E-2</v>
      </c>
      <c r="M133" s="9">
        <f t="shared" si="16"/>
        <v>0.64682220434432824</v>
      </c>
      <c r="N133" s="9">
        <f t="shared" si="16"/>
        <v>0.13515687851971037</v>
      </c>
      <c r="O133" s="9">
        <f t="shared" si="16"/>
        <v>0.14722445695897024</v>
      </c>
      <c r="P133" s="9">
        <f t="shared" si="16"/>
        <v>1</v>
      </c>
      <c r="R133" s="1" t="s">
        <v>163</v>
      </c>
      <c r="S133" s="17">
        <f t="shared" si="17"/>
        <v>7.9858144614520388E-3</v>
      </c>
      <c r="T133" s="17">
        <f t="shared" si="17"/>
        <v>3.2581425763408702E-2</v>
      </c>
      <c r="U133" s="17">
        <f t="shared" si="17"/>
        <v>0.57090043283427916</v>
      </c>
      <c r="V133" s="17">
        <f t="shared" si="17"/>
        <v>0.12809135237928548</v>
      </c>
      <c r="W133" s="17">
        <f t="shared" si="17"/>
        <v>0.26051496912131661</v>
      </c>
      <c r="X133" s="17"/>
      <c r="Y133" s="17"/>
      <c r="Z133" s="17"/>
      <c r="AA133" s="17"/>
    </row>
    <row r="134" spans="1:27" x14ac:dyDescent="0.25">
      <c r="A134" s="4">
        <v>32478</v>
      </c>
      <c r="B134" s="1">
        <f t="shared" si="18"/>
        <v>1988</v>
      </c>
      <c r="C134" s="2">
        <v>22</v>
      </c>
      <c r="D134" s="2">
        <v>89</v>
      </c>
      <c r="E134" s="2">
        <v>888</v>
      </c>
      <c r="F134" s="2">
        <v>317</v>
      </c>
      <c r="G134" s="2">
        <v>233</v>
      </c>
      <c r="H134" s="2">
        <v>1548</v>
      </c>
      <c r="J134" s="1" t="s">
        <v>164</v>
      </c>
      <c r="K134" s="9">
        <f t="shared" si="16"/>
        <v>1.4211886304909561E-2</v>
      </c>
      <c r="L134" s="9">
        <f t="shared" si="16"/>
        <v>5.7493540051679587E-2</v>
      </c>
      <c r="M134" s="9">
        <f t="shared" si="16"/>
        <v>0.5736434108527132</v>
      </c>
      <c r="N134" s="9">
        <f t="shared" si="16"/>
        <v>0.20478036175710596</v>
      </c>
      <c r="O134" s="9">
        <f t="shared" si="16"/>
        <v>0.15051679586563307</v>
      </c>
      <c r="P134" s="9">
        <f t="shared" si="16"/>
        <v>1</v>
      </c>
      <c r="R134" s="1" t="s">
        <v>164</v>
      </c>
      <c r="S134" s="17">
        <f t="shared" si="17"/>
        <v>7.9707035442979444E-3</v>
      </c>
      <c r="T134" s="17">
        <f t="shared" si="17"/>
        <v>3.424664883378991E-2</v>
      </c>
      <c r="U134" s="17">
        <f t="shared" si="17"/>
        <v>0.5781349355309735</v>
      </c>
      <c r="V134" s="17">
        <f t="shared" si="17"/>
        <v>0.12753768837475948</v>
      </c>
      <c r="W134" s="17">
        <f t="shared" si="17"/>
        <v>0.2521791827824319</v>
      </c>
      <c r="X134" s="17"/>
      <c r="Y134" s="17"/>
      <c r="Z134" s="17"/>
      <c r="AA134" s="17"/>
    </row>
    <row r="135" spans="1:27" x14ac:dyDescent="0.25">
      <c r="A135" s="4">
        <v>32509</v>
      </c>
      <c r="B135" s="1">
        <f t="shared" si="18"/>
        <v>1989</v>
      </c>
      <c r="C135" s="2">
        <v>11</v>
      </c>
      <c r="D135" s="2">
        <v>46</v>
      </c>
      <c r="E135" s="2">
        <v>580</v>
      </c>
      <c r="F135" s="2">
        <v>146</v>
      </c>
      <c r="G135" s="2">
        <v>361</v>
      </c>
      <c r="H135" s="2">
        <v>1145</v>
      </c>
      <c r="J135" s="1" t="s">
        <v>165</v>
      </c>
      <c r="K135" s="9">
        <f t="shared" si="16"/>
        <v>9.6069868995633193E-3</v>
      </c>
      <c r="L135" s="9">
        <f t="shared" si="16"/>
        <v>4.017467248908297E-2</v>
      </c>
      <c r="M135" s="9">
        <f t="shared" si="16"/>
        <v>0.50655021834061131</v>
      </c>
      <c r="N135" s="9">
        <f t="shared" si="16"/>
        <v>0.12751091703056769</v>
      </c>
      <c r="O135" s="9">
        <f t="shared" si="16"/>
        <v>0.31528384279475985</v>
      </c>
      <c r="P135" s="9">
        <f t="shared" si="16"/>
        <v>1</v>
      </c>
      <c r="R135" s="1" t="s">
        <v>165</v>
      </c>
      <c r="S135" s="17">
        <f t="shared" si="17"/>
        <v>8.3626031993797312E-3</v>
      </c>
      <c r="T135" s="17">
        <f t="shared" si="17"/>
        <v>3.7264022452758574E-2</v>
      </c>
      <c r="U135" s="17">
        <f t="shared" si="17"/>
        <v>0.57922468509789637</v>
      </c>
      <c r="V135" s="17">
        <f t="shared" si="17"/>
        <v>0.13232542930530078</v>
      </c>
      <c r="W135" s="17">
        <f t="shared" si="17"/>
        <v>0.24295114581383015</v>
      </c>
      <c r="X135" s="17"/>
      <c r="Y135" s="17"/>
      <c r="Z135" s="17"/>
      <c r="AA135" s="17"/>
    </row>
    <row r="136" spans="1:27" x14ac:dyDescent="0.25">
      <c r="A136" s="4">
        <v>32540</v>
      </c>
      <c r="B136" s="1">
        <f t="shared" si="18"/>
        <v>1989</v>
      </c>
      <c r="C136" s="2">
        <v>11</v>
      </c>
      <c r="D136" s="2">
        <v>61</v>
      </c>
      <c r="E136" s="2">
        <v>679</v>
      </c>
      <c r="F136" s="2">
        <v>157</v>
      </c>
      <c r="G136" s="2">
        <v>304</v>
      </c>
      <c r="H136" s="2">
        <v>1212</v>
      </c>
      <c r="J136" s="1" t="s">
        <v>166</v>
      </c>
      <c r="K136" s="9">
        <f t="shared" si="16"/>
        <v>9.0759075907590765E-3</v>
      </c>
      <c r="L136" s="9">
        <f t="shared" si="16"/>
        <v>5.0330033003300328E-2</v>
      </c>
      <c r="M136" s="9">
        <f t="shared" si="16"/>
        <v>0.56023102310231021</v>
      </c>
      <c r="N136" s="9">
        <f t="shared" si="16"/>
        <v>0.12953795379537955</v>
      </c>
      <c r="O136" s="9">
        <f t="shared" si="16"/>
        <v>0.25082508250825081</v>
      </c>
      <c r="P136" s="9">
        <f t="shared" si="16"/>
        <v>1</v>
      </c>
      <c r="R136" s="1" t="s">
        <v>166</v>
      </c>
      <c r="S136" s="17">
        <f t="shared" si="17"/>
        <v>8.6111608962784903E-3</v>
      </c>
      <c r="T136" s="17">
        <f t="shared" si="17"/>
        <v>3.8260845225118197E-2</v>
      </c>
      <c r="U136" s="17">
        <f t="shared" si="17"/>
        <v>0.57950775711823932</v>
      </c>
      <c r="V136" s="17">
        <f t="shared" si="17"/>
        <v>0.13251464419311557</v>
      </c>
      <c r="W136" s="17">
        <f t="shared" si="17"/>
        <v>0.24115408185046719</v>
      </c>
      <c r="X136" s="17"/>
      <c r="Y136" s="17"/>
      <c r="Z136" s="17"/>
      <c r="AA136" s="17"/>
    </row>
    <row r="137" spans="1:27" x14ac:dyDescent="0.25">
      <c r="A137" s="4">
        <v>32568</v>
      </c>
      <c r="B137" s="1">
        <f t="shared" si="18"/>
        <v>1989</v>
      </c>
      <c r="C137" s="2">
        <v>10</v>
      </c>
      <c r="D137" s="2">
        <v>61</v>
      </c>
      <c r="E137" s="2">
        <v>676</v>
      </c>
      <c r="F137" s="2">
        <v>181</v>
      </c>
      <c r="G137" s="2">
        <v>263</v>
      </c>
      <c r="H137" s="2">
        <v>1192</v>
      </c>
      <c r="J137" s="1" t="s">
        <v>167</v>
      </c>
      <c r="K137" s="9">
        <f t="shared" si="16"/>
        <v>8.389261744966443E-3</v>
      </c>
      <c r="L137" s="9">
        <f t="shared" si="16"/>
        <v>5.1174496644295304E-2</v>
      </c>
      <c r="M137" s="9">
        <f t="shared" si="16"/>
        <v>0.56711409395973156</v>
      </c>
      <c r="N137" s="9">
        <f t="shared" si="16"/>
        <v>0.15184563758389261</v>
      </c>
      <c r="O137" s="9">
        <f t="shared" si="16"/>
        <v>0.22063758389261745</v>
      </c>
      <c r="P137" s="9">
        <f t="shared" si="16"/>
        <v>1</v>
      </c>
      <c r="R137" s="1" t="s">
        <v>167</v>
      </c>
      <c r="S137" s="17">
        <f t="shared" si="17"/>
        <v>8.9234604582250163E-3</v>
      </c>
      <c r="T137" s="17">
        <f t="shared" si="17"/>
        <v>4.0272388039351271E-2</v>
      </c>
      <c r="U137" s="17">
        <f t="shared" si="17"/>
        <v>0.5826025267080106</v>
      </c>
      <c r="V137" s="17">
        <f t="shared" si="17"/>
        <v>0.12963988048789735</v>
      </c>
      <c r="W137" s="17">
        <f t="shared" si="17"/>
        <v>0.23868348829634947</v>
      </c>
      <c r="X137" s="17"/>
      <c r="Y137" s="17"/>
      <c r="Z137" s="17"/>
      <c r="AA137" s="17"/>
    </row>
    <row r="138" spans="1:27" x14ac:dyDescent="0.25">
      <c r="A138" s="4">
        <v>32599</v>
      </c>
      <c r="B138" s="1">
        <f t="shared" si="18"/>
        <v>1989</v>
      </c>
      <c r="C138" s="2">
        <v>16</v>
      </c>
      <c r="D138" s="2">
        <v>61</v>
      </c>
      <c r="E138" s="2">
        <v>658</v>
      </c>
      <c r="F138" s="2">
        <v>171</v>
      </c>
      <c r="G138" s="2">
        <v>179</v>
      </c>
      <c r="H138" s="2">
        <v>1084</v>
      </c>
      <c r="J138" s="1" t="s">
        <v>168</v>
      </c>
      <c r="K138" s="9">
        <f t="shared" si="16"/>
        <v>1.4760147601476014E-2</v>
      </c>
      <c r="L138" s="9">
        <f t="shared" si="16"/>
        <v>5.6273062730627307E-2</v>
      </c>
      <c r="M138" s="9">
        <f t="shared" si="16"/>
        <v>0.6070110701107011</v>
      </c>
      <c r="N138" s="9">
        <f t="shared" si="16"/>
        <v>0.15774907749077491</v>
      </c>
      <c r="O138" s="9">
        <f t="shared" si="16"/>
        <v>0.16512915129151293</v>
      </c>
      <c r="P138" s="9">
        <f t="shared" si="16"/>
        <v>1</v>
      </c>
      <c r="R138" s="1" t="s">
        <v>168</v>
      </c>
      <c r="S138" s="17">
        <f t="shared" si="17"/>
        <v>8.8930205871170769E-3</v>
      </c>
      <c r="T138" s="17">
        <f t="shared" si="17"/>
        <v>4.2545314917790726E-2</v>
      </c>
      <c r="U138" s="17">
        <f t="shared" si="17"/>
        <v>0.57943445137947613</v>
      </c>
      <c r="V138" s="17">
        <f t="shared" si="17"/>
        <v>0.13065529137958262</v>
      </c>
      <c r="W138" s="17">
        <f t="shared" si="17"/>
        <v>0.23851739971000371</v>
      </c>
      <c r="X138" s="17"/>
      <c r="Y138" s="17"/>
      <c r="Z138" s="17"/>
      <c r="AA138" s="17"/>
    </row>
    <row r="139" spans="1:27" x14ac:dyDescent="0.25">
      <c r="A139" s="4">
        <v>32629</v>
      </c>
      <c r="B139" s="1">
        <f t="shared" si="18"/>
        <v>1989</v>
      </c>
      <c r="C139" s="2">
        <v>13</v>
      </c>
      <c r="D139" s="2">
        <v>102</v>
      </c>
      <c r="E139" s="2">
        <v>814</v>
      </c>
      <c r="F139" s="2">
        <v>159</v>
      </c>
      <c r="G139" s="2">
        <v>380</v>
      </c>
      <c r="H139" s="2">
        <v>1469</v>
      </c>
      <c r="J139" s="1" t="s">
        <v>169</v>
      </c>
      <c r="K139" s="9">
        <f t="shared" si="16"/>
        <v>8.8495575221238937E-3</v>
      </c>
      <c r="L139" s="9">
        <f t="shared" si="16"/>
        <v>6.9434989788972085E-2</v>
      </c>
      <c r="M139" s="9">
        <f t="shared" si="16"/>
        <v>0.55411844792375764</v>
      </c>
      <c r="N139" s="9">
        <f t="shared" si="16"/>
        <v>0.10823689584751532</v>
      </c>
      <c r="O139" s="9">
        <f t="shared" si="16"/>
        <v>0.25867937372362149</v>
      </c>
      <c r="P139" s="9">
        <f t="shared" si="16"/>
        <v>1</v>
      </c>
      <c r="R139" s="1" t="s">
        <v>169</v>
      </c>
      <c r="S139" s="17">
        <f t="shared" si="17"/>
        <v>9.4470784358726568E-3</v>
      </c>
      <c r="T139" s="17">
        <f t="shared" si="17"/>
        <v>4.5534058764580061E-2</v>
      </c>
      <c r="U139" s="17">
        <f t="shared" si="17"/>
        <v>0.58136377034180087</v>
      </c>
      <c r="V139" s="17">
        <f t="shared" si="17"/>
        <v>0.13357339721102693</v>
      </c>
      <c r="W139" s="17">
        <f t="shared" si="17"/>
        <v>0.23013226032056036</v>
      </c>
      <c r="X139" s="17"/>
      <c r="Y139" s="17"/>
      <c r="Z139" s="17"/>
      <c r="AA139" s="17"/>
    </row>
    <row r="140" spans="1:27" x14ac:dyDescent="0.25">
      <c r="A140" s="4">
        <v>32660</v>
      </c>
      <c r="B140" s="1">
        <f t="shared" si="18"/>
        <v>1989</v>
      </c>
      <c r="C140" s="2">
        <v>18</v>
      </c>
      <c r="D140" s="2">
        <v>160</v>
      </c>
      <c r="E140" s="2">
        <v>856</v>
      </c>
      <c r="F140" s="2">
        <v>195</v>
      </c>
      <c r="G140" s="2">
        <v>264</v>
      </c>
      <c r="H140" s="2">
        <v>1494</v>
      </c>
      <c r="J140" s="1" t="s">
        <v>170</v>
      </c>
      <c r="K140" s="9">
        <f t="shared" si="16"/>
        <v>1.2048192771084338E-2</v>
      </c>
      <c r="L140" s="9">
        <f t="shared" si="16"/>
        <v>0.107095046854083</v>
      </c>
      <c r="M140" s="9">
        <f t="shared" si="16"/>
        <v>0.57295850066934406</v>
      </c>
      <c r="N140" s="9">
        <f t="shared" si="16"/>
        <v>0.13052208835341367</v>
      </c>
      <c r="O140" s="9">
        <f t="shared" si="16"/>
        <v>0.17670682730923695</v>
      </c>
      <c r="P140" s="9">
        <f t="shared" si="16"/>
        <v>1</v>
      </c>
      <c r="R140" s="1" t="s">
        <v>170</v>
      </c>
      <c r="S140" s="17">
        <f t="shared" si="17"/>
        <v>9.5402449256488924E-3</v>
      </c>
      <c r="T140" s="17">
        <f t="shared" si="17"/>
        <v>4.9072109479497292E-2</v>
      </c>
      <c r="U140" s="17">
        <f t="shared" si="17"/>
        <v>0.58208673068086492</v>
      </c>
      <c r="V140" s="17">
        <f t="shared" si="17"/>
        <v>0.13345437266223795</v>
      </c>
      <c r="W140" s="17">
        <f t="shared" si="17"/>
        <v>0.22583522230795461</v>
      </c>
      <c r="X140" s="17"/>
      <c r="Y140" s="17"/>
      <c r="Z140" s="17"/>
      <c r="AA140" s="17"/>
    </row>
    <row r="141" spans="1:27" x14ac:dyDescent="0.25">
      <c r="A141" s="4">
        <v>32690</v>
      </c>
      <c r="B141" s="1">
        <f t="shared" si="18"/>
        <v>1989</v>
      </c>
      <c r="C141" s="2">
        <v>19</v>
      </c>
      <c r="D141" s="2">
        <v>207</v>
      </c>
      <c r="E141" s="2">
        <v>1026</v>
      </c>
      <c r="F141" s="2">
        <v>173</v>
      </c>
      <c r="G141" s="2">
        <v>342</v>
      </c>
      <c r="H141" s="2">
        <v>1767</v>
      </c>
      <c r="J141" s="1" t="s">
        <v>171</v>
      </c>
      <c r="K141" s="9">
        <f t="shared" si="16"/>
        <v>1.0752688172043012E-2</v>
      </c>
      <c r="L141" s="9">
        <f t="shared" si="16"/>
        <v>0.11714770797962648</v>
      </c>
      <c r="M141" s="9">
        <f t="shared" si="16"/>
        <v>0.58064516129032262</v>
      </c>
      <c r="N141" s="9">
        <f t="shared" si="16"/>
        <v>9.7906055461233724E-2</v>
      </c>
      <c r="O141" s="9">
        <f t="shared" si="16"/>
        <v>0.19354838709677419</v>
      </c>
      <c r="P141" s="9">
        <f t="shared" si="16"/>
        <v>1</v>
      </c>
      <c r="R141" s="1" t="s">
        <v>171</v>
      </c>
      <c r="S141" s="17">
        <f t="shared" si="17"/>
        <v>9.9010811217471427E-3</v>
      </c>
      <c r="T141" s="17">
        <f t="shared" si="17"/>
        <v>5.5543782581786209E-2</v>
      </c>
      <c r="U141" s="17">
        <f t="shared" si="17"/>
        <v>0.57386702852203098</v>
      </c>
      <c r="V141" s="17">
        <f t="shared" si="17"/>
        <v>0.13503766027654374</v>
      </c>
      <c r="W141" s="17">
        <f t="shared" si="17"/>
        <v>0.22557827809565573</v>
      </c>
      <c r="X141" s="17"/>
      <c r="Y141" s="17"/>
      <c r="Z141" s="17"/>
      <c r="AA141" s="17"/>
    </row>
    <row r="142" spans="1:27" x14ac:dyDescent="0.25">
      <c r="A142" s="4">
        <v>32721</v>
      </c>
      <c r="B142" s="1">
        <f t="shared" si="18"/>
        <v>1989</v>
      </c>
      <c r="C142" s="2">
        <v>22</v>
      </c>
      <c r="D142" s="2">
        <v>209</v>
      </c>
      <c r="E142" s="2">
        <v>1069</v>
      </c>
      <c r="F142" s="2">
        <v>251</v>
      </c>
      <c r="G142" s="2">
        <v>352</v>
      </c>
      <c r="H142" s="2">
        <v>1904</v>
      </c>
      <c r="J142" s="1" t="s">
        <v>172</v>
      </c>
      <c r="K142" s="9">
        <f t="shared" si="16"/>
        <v>1.1554621848739496E-2</v>
      </c>
      <c r="L142" s="9">
        <f t="shared" si="16"/>
        <v>0.10976890756302521</v>
      </c>
      <c r="M142" s="9">
        <f t="shared" si="16"/>
        <v>0.56144957983193278</v>
      </c>
      <c r="N142" s="9">
        <f t="shared" si="16"/>
        <v>0.13182773109243698</v>
      </c>
      <c r="O142" s="9">
        <f t="shared" si="16"/>
        <v>0.18487394957983194</v>
      </c>
      <c r="P142" s="9">
        <f t="shared" si="16"/>
        <v>1</v>
      </c>
      <c r="R142" s="1" t="s">
        <v>172</v>
      </c>
      <c r="S142" s="17">
        <f t="shared" si="17"/>
        <v>1.0020965295191876E-2</v>
      </c>
      <c r="T142" s="17">
        <f t="shared" si="17"/>
        <v>6.3092901304304047E-2</v>
      </c>
      <c r="U142" s="17">
        <f t="shared" si="17"/>
        <v>0.57249013396193493</v>
      </c>
      <c r="V142" s="17">
        <f t="shared" si="17"/>
        <v>0.13338272851942407</v>
      </c>
      <c r="W142" s="17">
        <f t="shared" si="17"/>
        <v>0.22087512975282386</v>
      </c>
      <c r="X142" s="17"/>
      <c r="Y142" s="17"/>
      <c r="Z142" s="17"/>
      <c r="AA142" s="17"/>
    </row>
    <row r="143" spans="1:27" x14ac:dyDescent="0.25">
      <c r="A143" s="4">
        <v>32752</v>
      </c>
      <c r="B143" s="1">
        <f t="shared" si="18"/>
        <v>1989</v>
      </c>
      <c r="C143" s="2">
        <v>21</v>
      </c>
      <c r="D143" s="2">
        <v>176</v>
      </c>
      <c r="E143" s="2">
        <v>991</v>
      </c>
      <c r="F143" s="2">
        <v>186</v>
      </c>
      <c r="G143" s="2">
        <v>451</v>
      </c>
      <c r="H143" s="2">
        <v>1825</v>
      </c>
      <c r="J143" s="1" t="s">
        <v>173</v>
      </c>
      <c r="K143" s="9">
        <f t="shared" si="16"/>
        <v>1.1506849315068493E-2</v>
      </c>
      <c r="L143" s="9">
        <f t="shared" si="16"/>
        <v>9.6438356164383565E-2</v>
      </c>
      <c r="M143" s="9">
        <f t="shared" si="16"/>
        <v>0.54301369863013693</v>
      </c>
      <c r="N143" s="9">
        <f t="shared" si="16"/>
        <v>0.10191780821917808</v>
      </c>
      <c r="O143" s="9">
        <f t="shared" si="16"/>
        <v>0.24712328767123287</v>
      </c>
      <c r="P143" s="9">
        <f t="shared" si="16"/>
        <v>1</v>
      </c>
      <c r="R143" s="1" t="s">
        <v>173</v>
      </c>
      <c r="S143" s="17">
        <f t="shared" si="17"/>
        <v>1.0292569263882155E-2</v>
      </c>
      <c r="T143" s="17">
        <f t="shared" si="17"/>
        <v>6.9956628103434906E-2</v>
      </c>
      <c r="U143" s="17">
        <f t="shared" si="17"/>
        <v>0.57106711360680906</v>
      </c>
      <c r="V143" s="17">
        <f t="shared" si="17"/>
        <v>0.13602127331712224</v>
      </c>
      <c r="W143" s="17">
        <f t="shared" si="17"/>
        <v>0.21240572669848409</v>
      </c>
      <c r="X143" s="17"/>
      <c r="Y143" s="17"/>
      <c r="Z143" s="17"/>
      <c r="AA143" s="17"/>
    </row>
    <row r="144" spans="1:27" x14ac:dyDescent="0.25">
      <c r="A144" s="4">
        <v>32782</v>
      </c>
      <c r="B144" s="1">
        <f t="shared" si="18"/>
        <v>1989</v>
      </c>
      <c r="C144" s="2">
        <v>21</v>
      </c>
      <c r="D144" s="2">
        <v>150</v>
      </c>
      <c r="E144" s="2">
        <v>985</v>
      </c>
      <c r="F144" s="2">
        <v>193</v>
      </c>
      <c r="G144" s="2">
        <v>358</v>
      </c>
      <c r="H144" s="2">
        <v>1708</v>
      </c>
      <c r="J144" s="1" t="s">
        <v>174</v>
      </c>
      <c r="K144" s="9">
        <f t="shared" si="16"/>
        <v>1.2295081967213115E-2</v>
      </c>
      <c r="L144" s="9">
        <f t="shared" si="16"/>
        <v>8.7822014051522249E-2</v>
      </c>
      <c r="M144" s="9">
        <f t="shared" si="16"/>
        <v>0.57669789227166279</v>
      </c>
      <c r="N144" s="9">
        <f t="shared" si="16"/>
        <v>0.11299765807962529</v>
      </c>
      <c r="O144" s="9">
        <f t="shared" si="16"/>
        <v>0.20960187353629978</v>
      </c>
      <c r="P144" s="9">
        <f t="shared" si="16"/>
        <v>1</v>
      </c>
      <c r="R144" s="1" t="s">
        <v>174</v>
      </c>
      <c r="S144" s="17">
        <f t="shared" ref="S144:W159" si="19">AVERAGE(K133:K143)</f>
        <v>1.0873241572077958E-2</v>
      </c>
      <c r="T144" s="17">
        <f t="shared" si="19"/>
        <v>7.4224837335878091E-2</v>
      </c>
      <c r="U144" s="17">
        <f t="shared" si="19"/>
        <v>0.57032340082326272</v>
      </c>
      <c r="V144" s="17">
        <f t="shared" si="19"/>
        <v>0.13427194592283717</v>
      </c>
      <c r="W144" s="17">
        <f t="shared" si="19"/>
        <v>0.21004988533567656</v>
      </c>
      <c r="X144" s="17"/>
      <c r="Y144" s="17"/>
      <c r="Z144" s="17"/>
      <c r="AA144" s="17"/>
    </row>
    <row r="145" spans="1:27" x14ac:dyDescent="0.25">
      <c r="A145" s="4">
        <v>32813</v>
      </c>
      <c r="B145" s="1">
        <f t="shared" si="18"/>
        <v>1989</v>
      </c>
      <c r="C145" s="2">
        <v>17</v>
      </c>
      <c r="D145" s="2">
        <v>109</v>
      </c>
      <c r="E145" s="2">
        <v>1014</v>
      </c>
      <c r="F145" s="2">
        <v>201</v>
      </c>
      <c r="G145" s="2">
        <v>245</v>
      </c>
      <c r="H145" s="2">
        <v>1586</v>
      </c>
      <c r="J145" s="1" t="s">
        <v>175</v>
      </c>
      <c r="K145" s="9">
        <f t="shared" si="16"/>
        <v>1.0718789407313998E-2</v>
      </c>
      <c r="L145" s="9">
        <f t="shared" si="16"/>
        <v>6.8726355611601508E-2</v>
      </c>
      <c r="M145" s="9">
        <f t="shared" si="16"/>
        <v>0.63934426229508201</v>
      </c>
      <c r="N145" s="9">
        <f t="shared" si="16"/>
        <v>0.12673392181588902</v>
      </c>
      <c r="O145" s="9">
        <f t="shared" si="16"/>
        <v>0.15447667087011349</v>
      </c>
      <c r="P145" s="9">
        <f t="shared" si="16"/>
        <v>1</v>
      </c>
      <c r="R145" s="1" t="s">
        <v>175</v>
      </c>
      <c r="S145" s="17">
        <f t="shared" si="19"/>
        <v>1.1186471067086069E-2</v>
      </c>
      <c r="T145" s="17">
        <f t="shared" si="19"/>
        <v>7.6650257029145283E-2</v>
      </c>
      <c r="U145" s="17">
        <f t="shared" si="19"/>
        <v>0.56394846336211135</v>
      </c>
      <c r="V145" s="17">
        <f t="shared" si="19"/>
        <v>0.13225747133737487</v>
      </c>
      <c r="W145" s="17">
        <f t="shared" si="19"/>
        <v>0.21572055956997921</v>
      </c>
      <c r="X145" s="17"/>
      <c r="Y145" s="17"/>
      <c r="Z145" s="17"/>
      <c r="AA145" s="17"/>
    </row>
    <row r="146" spans="1:27" x14ac:dyDescent="0.25">
      <c r="A146" s="4">
        <v>32843</v>
      </c>
      <c r="B146" s="1">
        <f t="shared" si="18"/>
        <v>1989</v>
      </c>
      <c r="C146" s="2">
        <v>30</v>
      </c>
      <c r="D146" s="2">
        <v>127</v>
      </c>
      <c r="E146" s="2">
        <v>1138</v>
      </c>
      <c r="F146" s="2">
        <v>287</v>
      </c>
      <c r="G146" s="2">
        <v>298</v>
      </c>
      <c r="H146" s="2">
        <v>1879</v>
      </c>
      <c r="J146" s="1" t="s">
        <v>176</v>
      </c>
      <c r="K146" s="9">
        <f t="shared" si="16"/>
        <v>1.5965939329430547E-2</v>
      </c>
      <c r="L146" s="9">
        <f t="shared" si="16"/>
        <v>6.7589143161255985E-2</v>
      </c>
      <c r="M146" s="9">
        <f t="shared" si="16"/>
        <v>0.60564129856306548</v>
      </c>
      <c r="N146" s="9">
        <f t="shared" si="16"/>
        <v>0.15274081958488558</v>
      </c>
      <c r="O146" s="9">
        <f t="shared" si="16"/>
        <v>0.15859499733901011</v>
      </c>
      <c r="P146" s="9">
        <f t="shared" si="16"/>
        <v>1</v>
      </c>
      <c r="R146" s="1" t="s">
        <v>176</v>
      </c>
      <c r="S146" s="17">
        <f t="shared" si="19"/>
        <v>1.0868916803668291E-2</v>
      </c>
      <c r="T146" s="17">
        <f t="shared" si="19"/>
        <v>7.7671422080047278E-2</v>
      </c>
      <c r="U146" s="17">
        <f t="shared" si="19"/>
        <v>0.56992126803869025</v>
      </c>
      <c r="V146" s="17">
        <f t="shared" si="19"/>
        <v>0.12516234043362789</v>
      </c>
      <c r="W146" s="17">
        <f t="shared" si="19"/>
        <v>0.21608054820675016</v>
      </c>
      <c r="X146" s="17"/>
      <c r="Y146" s="17"/>
      <c r="Z146" s="17"/>
      <c r="AA146" s="17"/>
    </row>
    <row r="147" spans="1:27" x14ac:dyDescent="0.25">
      <c r="A147" s="4">
        <v>32874</v>
      </c>
      <c r="B147" s="1">
        <f t="shared" si="18"/>
        <v>1990</v>
      </c>
      <c r="C147" s="2">
        <v>21</v>
      </c>
      <c r="D147" s="2">
        <v>81</v>
      </c>
      <c r="E147" s="2">
        <v>925</v>
      </c>
      <c r="F147" s="2">
        <v>241</v>
      </c>
      <c r="G147" s="2">
        <v>410</v>
      </c>
      <c r="H147" s="2">
        <v>1678</v>
      </c>
      <c r="J147" s="1" t="s">
        <v>177</v>
      </c>
      <c r="K147" s="9">
        <f t="shared" si="16"/>
        <v>1.2514898688915376E-2</v>
      </c>
      <c r="L147" s="9">
        <f t="shared" si="16"/>
        <v>4.8271752085816445E-2</v>
      </c>
      <c r="M147" s="9">
        <f t="shared" si="16"/>
        <v>0.5512514898688915</v>
      </c>
      <c r="N147" s="9">
        <f t="shared" si="16"/>
        <v>0.14362336114421931</v>
      </c>
      <c r="O147" s="9">
        <f t="shared" si="16"/>
        <v>0.24433849821215733</v>
      </c>
      <c r="P147" s="9">
        <f t="shared" si="16"/>
        <v>1</v>
      </c>
      <c r="R147" s="1" t="s">
        <v>177</v>
      </c>
      <c r="S147" s="17">
        <f t="shared" si="19"/>
        <v>1.1447003388201676E-2</v>
      </c>
      <c r="T147" s="17">
        <f t="shared" si="19"/>
        <v>8.0163646686608456E-2</v>
      </c>
      <c r="U147" s="17">
        <f t="shared" si="19"/>
        <v>0.57892954805891339</v>
      </c>
      <c r="V147" s="17">
        <f t="shared" si="19"/>
        <v>0.12745596793856587</v>
      </c>
      <c r="W147" s="17">
        <f t="shared" si="19"/>
        <v>0.2018361077107729</v>
      </c>
      <c r="X147" s="17"/>
      <c r="Y147" s="17"/>
      <c r="Z147" s="17"/>
      <c r="AA147" s="17"/>
    </row>
    <row r="148" spans="1:27" x14ac:dyDescent="0.25">
      <c r="A148" s="4">
        <v>32905</v>
      </c>
      <c r="B148" s="1">
        <f t="shared" si="18"/>
        <v>1990</v>
      </c>
      <c r="C148" s="2">
        <v>12</v>
      </c>
      <c r="D148" s="2">
        <v>68</v>
      </c>
      <c r="E148" s="2">
        <v>750</v>
      </c>
      <c r="F148" s="2">
        <v>179</v>
      </c>
      <c r="G148" s="2">
        <v>243</v>
      </c>
      <c r="H148" s="2">
        <v>1252</v>
      </c>
      <c r="J148" s="1" t="s">
        <v>178</v>
      </c>
      <c r="K148" s="9">
        <f t="shared" si="16"/>
        <v>9.5846645367412137E-3</v>
      </c>
      <c r="L148" s="9">
        <f t="shared" si="16"/>
        <v>5.4313099041533544E-2</v>
      </c>
      <c r="M148" s="9">
        <f t="shared" si="16"/>
        <v>0.59904153354632583</v>
      </c>
      <c r="N148" s="9">
        <f t="shared" si="16"/>
        <v>0.14297124600638977</v>
      </c>
      <c r="O148" s="9">
        <f t="shared" si="16"/>
        <v>0.19408945686900958</v>
      </c>
      <c r="P148" s="9">
        <f t="shared" si="16"/>
        <v>1</v>
      </c>
      <c r="R148" s="1" t="s">
        <v>178</v>
      </c>
      <c r="S148" s="17">
        <f t="shared" si="19"/>
        <v>1.1759638942579521E-2</v>
      </c>
      <c r="T148" s="17">
        <f t="shared" si="19"/>
        <v>7.9976530239564469E-2</v>
      </c>
      <c r="U148" s="17">
        <f t="shared" si="19"/>
        <v>0.57811322685587541</v>
      </c>
      <c r="V148" s="17">
        <f t="shared" si="19"/>
        <v>0.12873645951573312</v>
      </c>
      <c r="W148" s="17">
        <f t="shared" si="19"/>
        <v>0.20124641822930986</v>
      </c>
      <c r="X148" s="17"/>
      <c r="Y148" s="17"/>
      <c r="Z148" s="17"/>
      <c r="AA148" s="17"/>
    </row>
    <row r="149" spans="1:27" x14ac:dyDescent="0.25">
      <c r="A149" s="4">
        <v>32933</v>
      </c>
      <c r="B149" s="1">
        <f t="shared" si="18"/>
        <v>1990</v>
      </c>
      <c r="C149" s="2">
        <v>19</v>
      </c>
      <c r="D149" s="2">
        <v>108</v>
      </c>
      <c r="E149" s="2">
        <v>928</v>
      </c>
      <c r="F149" s="2">
        <v>246</v>
      </c>
      <c r="G149" s="2">
        <v>344</v>
      </c>
      <c r="H149" s="2">
        <v>1646</v>
      </c>
      <c r="J149" s="1" t="s">
        <v>179</v>
      </c>
      <c r="K149" s="9">
        <f t="shared" si="16"/>
        <v>1.1543134872417983E-2</v>
      </c>
      <c r="L149" s="9">
        <f t="shared" si="16"/>
        <v>6.561360874848117E-2</v>
      </c>
      <c r="M149" s="9">
        <f t="shared" si="16"/>
        <v>0.56379100850546782</v>
      </c>
      <c r="N149" s="9">
        <f t="shared" si="16"/>
        <v>0.14945321992709598</v>
      </c>
      <c r="O149" s="9">
        <f t="shared" si="16"/>
        <v>0.20899149453219928</v>
      </c>
      <c r="P149" s="9">
        <f t="shared" si="16"/>
        <v>1</v>
      </c>
      <c r="R149" s="1" t="s">
        <v>179</v>
      </c>
      <c r="S149" s="17">
        <f t="shared" si="19"/>
        <v>1.1868311923649955E-2</v>
      </c>
      <c r="T149" s="17">
        <f t="shared" si="19"/>
        <v>8.0261857730222499E-2</v>
      </c>
      <c r="U149" s="17">
        <f t="shared" si="19"/>
        <v>0.58101572136374757</v>
      </c>
      <c r="V149" s="17">
        <f t="shared" si="19"/>
        <v>0.12792969664505105</v>
      </c>
      <c r="W149" s="17">
        <f t="shared" si="19"/>
        <v>0.1988329521362546</v>
      </c>
      <c r="X149" s="17"/>
      <c r="Y149" s="17"/>
      <c r="Z149" s="17"/>
      <c r="AA149" s="17"/>
    </row>
    <row r="150" spans="1:27" x14ac:dyDescent="0.25">
      <c r="A150" s="4">
        <v>32964</v>
      </c>
      <c r="B150" s="1">
        <f t="shared" si="18"/>
        <v>1990</v>
      </c>
      <c r="C150" s="2">
        <v>15</v>
      </c>
      <c r="D150" s="2">
        <v>80</v>
      </c>
      <c r="E150" s="2">
        <v>789</v>
      </c>
      <c r="F150" s="2">
        <v>218</v>
      </c>
      <c r="G150" s="2">
        <v>260</v>
      </c>
      <c r="H150" s="2">
        <v>1363</v>
      </c>
      <c r="J150" s="1" t="s">
        <v>180</v>
      </c>
      <c r="K150" s="9">
        <f t="shared" si="16"/>
        <v>1.1005135730007337E-2</v>
      </c>
      <c r="L150" s="9">
        <f t="shared" si="16"/>
        <v>5.8694057226705794E-2</v>
      </c>
      <c r="M150" s="9">
        <f t="shared" si="16"/>
        <v>0.57887013939838594</v>
      </c>
      <c r="N150" s="9">
        <f t="shared" si="16"/>
        <v>0.15994130594277328</v>
      </c>
      <c r="O150" s="9">
        <f t="shared" si="16"/>
        <v>0.19075568598679385</v>
      </c>
      <c r="P150" s="9">
        <f t="shared" si="16"/>
        <v>1</v>
      </c>
      <c r="R150" s="1" t="s">
        <v>180</v>
      </c>
      <c r="S150" s="17">
        <f t="shared" si="19"/>
        <v>1.1575856221008317E-2</v>
      </c>
      <c r="T150" s="17">
        <f t="shared" si="19"/>
        <v>8.1110998277300117E-2</v>
      </c>
      <c r="U150" s="17">
        <f t="shared" si="19"/>
        <v>0.57708662485418083</v>
      </c>
      <c r="V150" s="17">
        <f t="shared" si="19"/>
        <v>0.12717552777562569</v>
      </c>
      <c r="W150" s="17">
        <f t="shared" si="19"/>
        <v>0.20282043788540791</v>
      </c>
      <c r="X150" s="17"/>
      <c r="Y150" s="17"/>
      <c r="Z150" s="17"/>
      <c r="AA150" s="17"/>
    </row>
    <row r="151" spans="1:27" x14ac:dyDescent="0.25">
      <c r="A151" s="4">
        <v>32994</v>
      </c>
      <c r="B151" s="1">
        <f t="shared" si="18"/>
        <v>1990</v>
      </c>
      <c r="C151" s="2">
        <v>22</v>
      </c>
      <c r="D151" s="2">
        <v>105</v>
      </c>
      <c r="E151" s="2">
        <v>811</v>
      </c>
      <c r="F151" s="2">
        <v>273</v>
      </c>
      <c r="G151" s="2">
        <v>323</v>
      </c>
      <c r="H151" s="2">
        <v>1534</v>
      </c>
      <c r="J151" s="1" t="s">
        <v>181</v>
      </c>
      <c r="K151" s="9">
        <f t="shared" si="16"/>
        <v>1.4341590612777053E-2</v>
      </c>
      <c r="L151" s="9">
        <f t="shared" si="16"/>
        <v>6.8448500651890481E-2</v>
      </c>
      <c r="M151" s="9">
        <f t="shared" si="16"/>
        <v>0.52868318122555413</v>
      </c>
      <c r="N151" s="9">
        <f t="shared" si="16"/>
        <v>0.17796610169491525</v>
      </c>
      <c r="O151" s="9">
        <f t="shared" si="16"/>
        <v>0.21056062581486309</v>
      </c>
      <c r="P151" s="9">
        <f t="shared" si="16"/>
        <v>1</v>
      </c>
      <c r="R151" s="1" t="s">
        <v>181</v>
      </c>
      <c r="S151" s="17">
        <f t="shared" si="19"/>
        <v>1.1771817876270447E-2</v>
      </c>
      <c r="T151" s="17">
        <f t="shared" si="19"/>
        <v>8.0134549862548643E-2</v>
      </c>
      <c r="U151" s="17">
        <f t="shared" si="19"/>
        <v>0.57933677862460164</v>
      </c>
      <c r="V151" s="17">
        <f t="shared" si="19"/>
        <v>0.13187592869337642</v>
      </c>
      <c r="W151" s="17">
        <f t="shared" si="19"/>
        <v>0.19664555718205995</v>
      </c>
      <c r="X151" s="17"/>
      <c r="Y151" s="17"/>
      <c r="Z151" s="17"/>
      <c r="AA151" s="17"/>
    </row>
    <row r="152" spans="1:27" x14ac:dyDescent="0.25">
      <c r="A152" s="4">
        <v>33025</v>
      </c>
      <c r="B152" s="1">
        <f t="shared" si="18"/>
        <v>1990</v>
      </c>
      <c r="C152" s="2">
        <v>22</v>
      </c>
      <c r="D152" s="2">
        <v>135</v>
      </c>
      <c r="E152" s="2">
        <v>797</v>
      </c>
      <c r="F152" s="2">
        <v>179</v>
      </c>
      <c r="G152" s="2">
        <v>237</v>
      </c>
      <c r="H152" s="2">
        <v>1369</v>
      </c>
      <c r="J152" s="1" t="s">
        <v>182</v>
      </c>
      <c r="K152" s="9">
        <f t="shared" si="16"/>
        <v>1.6070124178232285E-2</v>
      </c>
      <c r="L152" s="9">
        <f t="shared" si="16"/>
        <v>9.861212563915267E-2</v>
      </c>
      <c r="M152" s="9">
        <f t="shared" si="16"/>
        <v>0.58217677136596058</v>
      </c>
      <c r="N152" s="9">
        <f t="shared" si="16"/>
        <v>0.13075237399561723</v>
      </c>
      <c r="O152" s="9">
        <f t="shared" si="16"/>
        <v>0.17311906501095689</v>
      </c>
      <c r="P152" s="9">
        <f t="shared" si="16"/>
        <v>1</v>
      </c>
      <c r="R152" s="1" t="s">
        <v>182</v>
      </c>
      <c r="S152" s="17">
        <f t="shared" si="19"/>
        <v>1.1980308589151601E-2</v>
      </c>
      <c r="T152" s="17">
        <f t="shared" si="19"/>
        <v>7.6621227480531143E-2</v>
      </c>
      <c r="U152" s="17">
        <f t="shared" si="19"/>
        <v>0.57531174958425713</v>
      </c>
      <c r="V152" s="17">
        <f t="shared" si="19"/>
        <v>0.1361890208153311</v>
      </c>
      <c r="W152" s="17">
        <f t="shared" si="19"/>
        <v>0.19972317522802596</v>
      </c>
      <c r="X152" s="17"/>
      <c r="Y152" s="17"/>
      <c r="Z152" s="17"/>
      <c r="AA152" s="17"/>
    </row>
    <row r="153" spans="1:27" x14ac:dyDescent="0.25">
      <c r="A153" s="4">
        <v>33055</v>
      </c>
      <c r="B153" s="1">
        <f t="shared" si="18"/>
        <v>1990</v>
      </c>
      <c r="C153" s="2">
        <v>21</v>
      </c>
      <c r="D153" s="2">
        <v>156</v>
      </c>
      <c r="E153" s="2">
        <v>875</v>
      </c>
      <c r="F153" s="2">
        <v>246</v>
      </c>
      <c r="G153" s="2">
        <v>279</v>
      </c>
      <c r="H153" s="2">
        <v>1576</v>
      </c>
      <c r="J153" s="1" t="s">
        <v>183</v>
      </c>
      <c r="K153" s="9">
        <f t="shared" si="16"/>
        <v>1.3324873096446701E-2</v>
      </c>
      <c r="L153" s="9">
        <f t="shared" si="16"/>
        <v>9.8984771573604066E-2</v>
      </c>
      <c r="M153" s="9">
        <f t="shared" si="16"/>
        <v>0.55520304568527923</v>
      </c>
      <c r="N153" s="9">
        <f t="shared" si="16"/>
        <v>0.15609137055837563</v>
      </c>
      <c r="O153" s="9">
        <f t="shared" si="16"/>
        <v>0.17703045685279187</v>
      </c>
      <c r="P153" s="9">
        <f t="shared" si="16"/>
        <v>1</v>
      </c>
      <c r="R153" s="1" t="s">
        <v>183</v>
      </c>
      <c r="S153" s="17">
        <f t="shared" si="19"/>
        <v>1.2463711862441535E-2</v>
      </c>
      <c r="T153" s="17">
        <f t="shared" si="19"/>
        <v>7.4936174540488065E-2</v>
      </c>
      <c r="U153" s="17">
        <f t="shared" si="19"/>
        <v>0.57545098686386054</v>
      </c>
      <c r="V153" s="17">
        <f t="shared" si="19"/>
        <v>0.13917504977300235</v>
      </c>
      <c r="W153" s="17">
        <f t="shared" si="19"/>
        <v>0.19786596412931531</v>
      </c>
      <c r="X153" s="17"/>
      <c r="Y153" s="17"/>
      <c r="Z153" s="17"/>
      <c r="AA153" s="17"/>
    </row>
    <row r="154" spans="1:27" x14ac:dyDescent="0.25">
      <c r="A154" s="4">
        <v>33086</v>
      </c>
      <c r="B154" s="1">
        <f t="shared" si="18"/>
        <v>1990</v>
      </c>
      <c r="C154" s="2">
        <v>21</v>
      </c>
      <c r="D154" s="2">
        <v>169</v>
      </c>
      <c r="E154" s="2">
        <v>1076</v>
      </c>
      <c r="F154" s="2">
        <v>259</v>
      </c>
      <c r="G154" s="2">
        <v>474</v>
      </c>
      <c r="H154" s="2">
        <v>1999</v>
      </c>
      <c r="J154" s="1" t="s">
        <v>184</v>
      </c>
      <c r="K154" s="9">
        <f t="shared" si="16"/>
        <v>1.0505252626313157E-2</v>
      </c>
      <c r="L154" s="9">
        <f t="shared" si="16"/>
        <v>8.4542271135567781E-2</v>
      </c>
      <c r="M154" s="9">
        <f t="shared" si="16"/>
        <v>0.53826913456728365</v>
      </c>
      <c r="N154" s="9">
        <f t="shared" si="16"/>
        <v>0.12956478239119559</v>
      </c>
      <c r="O154" s="9">
        <f t="shared" si="16"/>
        <v>0.23711855927963982</v>
      </c>
      <c r="P154" s="9">
        <f t="shared" si="16"/>
        <v>1</v>
      </c>
      <c r="R154" s="1" t="s">
        <v>184</v>
      </c>
      <c r="S154" s="17">
        <f t="shared" si="19"/>
        <v>1.2624643794051283E-2</v>
      </c>
      <c r="T154" s="17">
        <f t="shared" si="19"/>
        <v>7.3955798541449763E-2</v>
      </c>
      <c r="U154" s="17">
        <f t="shared" si="19"/>
        <v>0.57488312012325582</v>
      </c>
      <c r="V154" s="17">
        <f t="shared" si="19"/>
        <v>0.14138083517899674</v>
      </c>
      <c r="W154" s="17">
        <f t="shared" si="19"/>
        <v>0.197152919335948</v>
      </c>
      <c r="X154" s="17"/>
      <c r="Y154" s="17"/>
      <c r="Z154" s="17"/>
      <c r="AA154" s="17"/>
    </row>
    <row r="155" spans="1:27" x14ac:dyDescent="0.25">
      <c r="A155" s="4">
        <v>33117</v>
      </c>
      <c r="B155" s="1">
        <f t="shared" si="18"/>
        <v>1990</v>
      </c>
      <c r="C155" s="2">
        <v>23</v>
      </c>
      <c r="D155" s="2">
        <v>183</v>
      </c>
      <c r="E155" s="2">
        <v>970</v>
      </c>
      <c r="F155" s="2">
        <v>254</v>
      </c>
      <c r="G155" s="2">
        <v>468</v>
      </c>
      <c r="H155" s="2">
        <v>1899</v>
      </c>
      <c r="J155" s="1" t="s">
        <v>185</v>
      </c>
      <c r="K155" s="9">
        <f t="shared" si="16"/>
        <v>1.2111637704054766E-2</v>
      </c>
      <c r="L155" s="9">
        <f t="shared" si="16"/>
        <v>9.6366508688783575E-2</v>
      </c>
      <c r="M155" s="9">
        <f t="shared" si="16"/>
        <v>0.51079515534491837</v>
      </c>
      <c r="N155" s="9">
        <f t="shared" si="16"/>
        <v>0.13375460768825698</v>
      </c>
      <c r="O155" s="9">
        <f t="shared" si="16"/>
        <v>0.24644549763033174</v>
      </c>
      <c r="P155" s="9">
        <f t="shared" si="16"/>
        <v>1</v>
      </c>
      <c r="R155" s="1" t="s">
        <v>185</v>
      </c>
      <c r="S155" s="17">
        <f t="shared" si="19"/>
        <v>1.2533589549618978E-2</v>
      </c>
      <c r="T155" s="17">
        <f t="shared" si="19"/>
        <v>7.2874336266102874E-2</v>
      </c>
      <c r="U155" s="17">
        <f t="shared" si="19"/>
        <v>0.57445179611754182</v>
      </c>
      <c r="V155" s="17">
        <f t="shared" si="19"/>
        <v>0.14389419646736198</v>
      </c>
      <c r="W155" s="17">
        <f t="shared" si="19"/>
        <v>0.19624339857307591</v>
      </c>
      <c r="X155" s="17"/>
      <c r="Y155" s="17"/>
      <c r="Z155" s="17"/>
      <c r="AA155" s="17"/>
    </row>
    <row r="156" spans="1:27" x14ac:dyDescent="0.25">
      <c r="A156" s="4">
        <v>33147</v>
      </c>
      <c r="B156" s="1">
        <f t="shared" si="18"/>
        <v>1990</v>
      </c>
      <c r="C156" s="2">
        <v>22</v>
      </c>
      <c r="D156" s="2">
        <v>175</v>
      </c>
      <c r="E156" s="2">
        <v>910</v>
      </c>
      <c r="F156" s="2">
        <v>243</v>
      </c>
      <c r="G156" s="2">
        <v>688</v>
      </c>
      <c r="H156" s="2">
        <v>2038</v>
      </c>
      <c r="J156" s="1" t="s">
        <v>186</v>
      </c>
      <c r="K156" s="9">
        <f t="shared" si="16"/>
        <v>1.0794896957801767E-2</v>
      </c>
      <c r="L156" s="9">
        <f t="shared" si="16"/>
        <v>8.5868498527968601E-2</v>
      </c>
      <c r="M156" s="9">
        <f t="shared" si="16"/>
        <v>0.44651619234543671</v>
      </c>
      <c r="N156" s="9">
        <f t="shared" si="16"/>
        <v>0.11923454367026497</v>
      </c>
      <c r="O156" s="9">
        <f t="shared" si="16"/>
        <v>0.33758586849852795</v>
      </c>
      <c r="P156" s="9">
        <f t="shared" si="16"/>
        <v>1</v>
      </c>
      <c r="R156" s="1" t="s">
        <v>186</v>
      </c>
      <c r="S156" s="17">
        <f t="shared" si="19"/>
        <v>1.2516912798422763E-2</v>
      </c>
      <c r="T156" s="17">
        <f t="shared" si="19"/>
        <v>7.3651108505853907E-2</v>
      </c>
      <c r="U156" s="17">
        <f t="shared" si="19"/>
        <v>0.56846063821511039</v>
      </c>
      <c r="V156" s="17">
        <f t="shared" si="19"/>
        <v>0.14578119188632849</v>
      </c>
      <c r="W156" s="17">
        <f t="shared" si="19"/>
        <v>0.19959281894526065</v>
      </c>
      <c r="X156" s="17"/>
      <c r="Y156" s="17"/>
      <c r="Z156" s="17"/>
      <c r="AA156" s="17"/>
    </row>
    <row r="157" spans="1:27" x14ac:dyDescent="0.25">
      <c r="A157" s="4">
        <v>33178</v>
      </c>
      <c r="B157" s="1">
        <f t="shared" si="18"/>
        <v>1990</v>
      </c>
      <c r="C157" s="2">
        <v>35</v>
      </c>
      <c r="D157" s="2">
        <v>135</v>
      </c>
      <c r="E157" s="2">
        <v>1102</v>
      </c>
      <c r="F157" s="2">
        <v>274</v>
      </c>
      <c r="G157" s="2">
        <v>718</v>
      </c>
      <c r="H157" s="2">
        <v>2263</v>
      </c>
      <c r="J157" s="1" t="s">
        <v>187</v>
      </c>
      <c r="K157" s="9">
        <f t="shared" si="16"/>
        <v>1.5466195315952275E-2</v>
      </c>
      <c r="L157" s="9">
        <f t="shared" si="16"/>
        <v>5.9655324790101633E-2</v>
      </c>
      <c r="M157" s="9">
        <f t="shared" si="16"/>
        <v>0.48696420680512592</v>
      </c>
      <c r="N157" s="9">
        <f t="shared" si="16"/>
        <v>0.12107821475916924</v>
      </c>
      <c r="O157" s="9">
        <f t="shared" si="16"/>
        <v>0.31727794962439237</v>
      </c>
      <c r="P157" s="9">
        <f t="shared" si="16"/>
        <v>1</v>
      </c>
      <c r="R157" s="1" t="s">
        <v>187</v>
      </c>
      <c r="S157" s="17">
        <f t="shared" si="19"/>
        <v>1.2523831666648923E-2</v>
      </c>
      <c r="T157" s="17">
        <f t="shared" si="19"/>
        <v>7.5209485134614562E-2</v>
      </c>
      <c r="U157" s="17">
        <f t="shared" si="19"/>
        <v>0.55093081367423358</v>
      </c>
      <c r="V157" s="17">
        <f t="shared" si="19"/>
        <v>0.14509943023672631</v>
      </c>
      <c r="W157" s="17">
        <f t="shared" si="19"/>
        <v>0.21623910963875287</v>
      </c>
      <c r="X157" s="17"/>
      <c r="Y157" s="17"/>
      <c r="Z157" s="17"/>
      <c r="AA157" s="17"/>
    </row>
    <row r="158" spans="1:27" x14ac:dyDescent="0.25">
      <c r="A158" s="4">
        <v>33208</v>
      </c>
      <c r="B158" s="1">
        <f t="shared" si="18"/>
        <v>1990</v>
      </c>
      <c r="C158" s="2">
        <v>24</v>
      </c>
      <c r="D158" s="2">
        <v>203</v>
      </c>
      <c r="E158" s="2">
        <v>962</v>
      </c>
      <c r="F158" s="2">
        <v>305</v>
      </c>
      <c r="G158" s="2">
        <v>550</v>
      </c>
      <c r="H158" s="2">
        <v>2044</v>
      </c>
      <c r="J158" s="1" t="s">
        <v>188</v>
      </c>
      <c r="K158" s="9">
        <f t="shared" si="16"/>
        <v>1.1741682974559686E-2</v>
      </c>
      <c r="L158" s="9">
        <f t="shared" si="16"/>
        <v>9.9315068493150679E-2</v>
      </c>
      <c r="M158" s="9">
        <f t="shared" si="16"/>
        <v>0.47064579256360078</v>
      </c>
      <c r="N158" s="9">
        <f t="shared" si="16"/>
        <v>0.14921722113502936</v>
      </c>
      <c r="O158" s="9">
        <f t="shared" si="16"/>
        <v>0.2690802348336595</v>
      </c>
      <c r="P158" s="9">
        <f t="shared" si="16"/>
        <v>1</v>
      </c>
      <c r="R158" s="1" t="s">
        <v>188</v>
      </c>
      <c r="S158" s="17">
        <f t="shared" si="19"/>
        <v>1.2478400392696355E-2</v>
      </c>
      <c r="T158" s="17">
        <f t="shared" si="19"/>
        <v>7.4488228919055072E-2</v>
      </c>
      <c r="U158" s="17">
        <f t="shared" si="19"/>
        <v>0.54014198715078454</v>
      </c>
      <c r="V158" s="17">
        <f t="shared" si="19"/>
        <v>0.14222101161620665</v>
      </c>
      <c r="W158" s="17">
        <f t="shared" si="19"/>
        <v>0.23066483257378764</v>
      </c>
      <c r="X158" s="17"/>
      <c r="Y158" s="17"/>
      <c r="Z158" s="17"/>
      <c r="AA158" s="17"/>
    </row>
    <row r="159" spans="1:27" x14ac:dyDescent="0.25">
      <c r="A159" s="4">
        <v>33239</v>
      </c>
      <c r="B159" s="1">
        <f t="shared" si="18"/>
        <v>1991</v>
      </c>
      <c r="C159" s="2">
        <v>19</v>
      </c>
      <c r="D159" s="2">
        <v>96</v>
      </c>
      <c r="E159" s="2">
        <v>844</v>
      </c>
      <c r="F159" s="2">
        <v>277</v>
      </c>
      <c r="G159" s="2">
        <v>387</v>
      </c>
      <c r="H159" s="2">
        <v>1622</v>
      </c>
      <c r="J159" s="1" t="s">
        <v>189</v>
      </c>
      <c r="K159" s="9">
        <f t="shared" si="16"/>
        <v>1.1713933415536375E-2</v>
      </c>
      <c r="L159" s="9">
        <f t="shared" si="16"/>
        <v>5.9186189889025895E-2</v>
      </c>
      <c r="M159" s="9">
        <f t="shared" si="16"/>
        <v>0.52034525277435262</v>
      </c>
      <c r="N159" s="9">
        <f t="shared" si="16"/>
        <v>0.17077681874229347</v>
      </c>
      <c r="O159" s="9">
        <f t="shared" si="16"/>
        <v>0.23859432799013564</v>
      </c>
      <c r="P159" s="9">
        <f t="shared" si="16"/>
        <v>1</v>
      </c>
      <c r="R159" s="1" t="s">
        <v>189</v>
      </c>
      <c r="S159" s="17">
        <f t="shared" si="19"/>
        <v>1.2408108055027657E-2</v>
      </c>
      <c r="T159" s="17">
        <f t="shared" si="19"/>
        <v>7.9128530410630907E-2</v>
      </c>
      <c r="U159" s="17">
        <f t="shared" si="19"/>
        <v>0.53281419648666717</v>
      </c>
      <c r="V159" s="17">
        <f t="shared" si="19"/>
        <v>0.14272954434264393</v>
      </c>
      <c r="W159" s="17">
        <f t="shared" si="19"/>
        <v>0.23291408135756056</v>
      </c>
      <c r="X159" s="17"/>
      <c r="Y159" s="17"/>
      <c r="Z159" s="17"/>
      <c r="AA159" s="17"/>
    </row>
    <row r="160" spans="1:27" x14ac:dyDescent="0.25">
      <c r="A160" s="4">
        <v>33270</v>
      </c>
      <c r="B160" s="1">
        <f t="shared" si="18"/>
        <v>1991</v>
      </c>
      <c r="C160" s="2">
        <v>19</v>
      </c>
      <c r="D160" s="2">
        <v>116</v>
      </c>
      <c r="E160" s="2">
        <v>630</v>
      </c>
      <c r="F160" s="2">
        <v>194</v>
      </c>
      <c r="G160" s="2">
        <v>288</v>
      </c>
      <c r="H160" s="2">
        <v>1245</v>
      </c>
      <c r="J160" s="1" t="s">
        <v>190</v>
      </c>
      <c r="K160" s="9">
        <f t="shared" si="16"/>
        <v>1.5261044176706828E-2</v>
      </c>
      <c r="L160" s="9">
        <f t="shared" si="16"/>
        <v>9.3172690763052207E-2</v>
      </c>
      <c r="M160" s="9">
        <f t="shared" si="16"/>
        <v>0.50602409638554213</v>
      </c>
      <c r="N160" s="9">
        <f t="shared" si="16"/>
        <v>0.15582329317269075</v>
      </c>
      <c r="O160" s="9">
        <f t="shared" si="16"/>
        <v>0.23132530120481928</v>
      </c>
      <c r="P160" s="9">
        <f t="shared" si="16"/>
        <v>1</v>
      </c>
      <c r="R160" s="1" t="s">
        <v>190</v>
      </c>
      <c r="S160" s="17">
        <f t="shared" ref="S160:W175" si="20">AVERAGE(K149:K159)</f>
        <v>1.2601677953099943E-2</v>
      </c>
      <c r="T160" s="17">
        <f t="shared" si="20"/>
        <v>7.9571538669493846E-2</v>
      </c>
      <c r="U160" s="17">
        <f t="shared" si="20"/>
        <v>0.52565998914376055</v>
      </c>
      <c r="V160" s="17">
        <f t="shared" si="20"/>
        <v>0.14525732368227157</v>
      </c>
      <c r="W160" s="17">
        <f t="shared" si="20"/>
        <v>0.23695997873220834</v>
      </c>
      <c r="X160" s="17"/>
      <c r="Y160" s="17"/>
      <c r="Z160" s="17"/>
      <c r="AA160" s="17"/>
    </row>
    <row r="161" spans="1:27" x14ac:dyDescent="0.25">
      <c r="A161" s="4">
        <v>33298</v>
      </c>
      <c r="B161" s="1">
        <f t="shared" si="18"/>
        <v>1991</v>
      </c>
      <c r="C161" s="2">
        <v>31</v>
      </c>
      <c r="D161" s="2">
        <v>158</v>
      </c>
      <c r="E161" s="2">
        <v>835</v>
      </c>
      <c r="F161" s="2">
        <v>303</v>
      </c>
      <c r="G161" s="2">
        <v>135</v>
      </c>
      <c r="H161" s="2">
        <v>1463</v>
      </c>
      <c r="J161" s="1" t="s">
        <v>191</v>
      </c>
      <c r="K161" s="9">
        <f t="shared" si="16"/>
        <v>2.1189336978810664E-2</v>
      </c>
      <c r="L161" s="9">
        <f t="shared" si="16"/>
        <v>0.10799726589200273</v>
      </c>
      <c r="M161" s="9">
        <f t="shared" si="16"/>
        <v>0.570745044429255</v>
      </c>
      <c r="N161" s="9">
        <f t="shared" si="16"/>
        <v>0.20710868079289133</v>
      </c>
      <c r="O161" s="9">
        <f t="shared" si="16"/>
        <v>9.2276144907723859E-2</v>
      </c>
      <c r="P161" s="9">
        <f t="shared" si="16"/>
        <v>1</v>
      </c>
      <c r="R161" s="1" t="s">
        <v>191</v>
      </c>
      <c r="S161" s="17">
        <f t="shared" si="20"/>
        <v>1.2939669708035294E-2</v>
      </c>
      <c r="T161" s="17">
        <f t="shared" si="20"/>
        <v>8.2076909761727573E-2</v>
      </c>
      <c r="U161" s="17">
        <f t="shared" si="20"/>
        <v>0.52040845167831273</v>
      </c>
      <c r="V161" s="17">
        <f t="shared" si="20"/>
        <v>0.14583642125005292</v>
      </c>
      <c r="W161" s="17">
        <f t="shared" si="20"/>
        <v>0.23899032479335561</v>
      </c>
      <c r="X161" s="17"/>
      <c r="Y161" s="17"/>
      <c r="Z161" s="17"/>
      <c r="AA161" s="17"/>
    </row>
    <row r="162" spans="1:27" x14ac:dyDescent="0.25">
      <c r="A162" s="4">
        <v>33329</v>
      </c>
      <c r="B162" s="1">
        <f t="shared" si="18"/>
        <v>1991</v>
      </c>
      <c r="C162" s="2">
        <v>26</v>
      </c>
      <c r="D162" s="2">
        <v>152</v>
      </c>
      <c r="E162" s="2">
        <v>893</v>
      </c>
      <c r="F162" s="2">
        <v>250</v>
      </c>
      <c r="G162" s="2">
        <v>299</v>
      </c>
      <c r="H162" s="2">
        <v>1619</v>
      </c>
      <c r="J162" s="1" t="s">
        <v>192</v>
      </c>
      <c r="K162" s="9">
        <f t="shared" si="16"/>
        <v>1.6059295861642991E-2</v>
      </c>
      <c r="L162" s="9">
        <f t="shared" si="16"/>
        <v>9.3885114268066713E-2</v>
      </c>
      <c r="M162" s="9">
        <f t="shared" si="16"/>
        <v>0.55157504632489196</v>
      </c>
      <c r="N162" s="9">
        <f t="shared" si="16"/>
        <v>0.15441630636195183</v>
      </c>
      <c r="O162" s="9">
        <f t="shared" si="16"/>
        <v>0.18468190240889437</v>
      </c>
      <c r="P162" s="9">
        <f t="shared" si="16"/>
        <v>1</v>
      </c>
      <c r="R162" s="1" t="s">
        <v>192</v>
      </c>
      <c r="S162" s="17">
        <f t="shared" si="20"/>
        <v>1.3865506185199234E-2</v>
      </c>
      <c r="T162" s="17">
        <f t="shared" si="20"/>
        <v>8.6559019640390936E-2</v>
      </c>
      <c r="U162" s="17">
        <f t="shared" si="20"/>
        <v>0.51966980668111906</v>
      </c>
      <c r="V162" s="17">
        <f t="shared" si="20"/>
        <v>0.15012436441824545</v>
      </c>
      <c r="W162" s="17">
        <f t="shared" si="20"/>
        <v>0.23003763924071291</v>
      </c>
      <c r="X162" s="17"/>
      <c r="Y162" s="17"/>
      <c r="Z162" s="17"/>
      <c r="AA162" s="17"/>
    </row>
    <row r="163" spans="1:27" x14ac:dyDescent="0.25">
      <c r="A163" s="4">
        <v>33359</v>
      </c>
      <c r="B163" s="1">
        <f t="shared" si="18"/>
        <v>1991</v>
      </c>
      <c r="C163" s="2">
        <v>33</v>
      </c>
      <c r="D163" s="2">
        <v>105</v>
      </c>
      <c r="E163" s="2">
        <v>874</v>
      </c>
      <c r="F163" s="2">
        <v>240</v>
      </c>
      <c r="G163" s="2">
        <v>326</v>
      </c>
      <c r="H163" s="2">
        <v>1577</v>
      </c>
      <c r="J163" s="1" t="s">
        <v>193</v>
      </c>
      <c r="K163" s="9">
        <f t="shared" si="16"/>
        <v>2.0925808497146481E-2</v>
      </c>
      <c r="L163" s="9">
        <f t="shared" si="16"/>
        <v>6.6582117945466077E-2</v>
      </c>
      <c r="M163" s="9">
        <f t="shared" si="16"/>
        <v>0.55421686746987953</v>
      </c>
      <c r="N163" s="9">
        <f t="shared" si="16"/>
        <v>0.15218769816106531</v>
      </c>
      <c r="O163" s="9">
        <f t="shared" si="16"/>
        <v>0.20672162333544705</v>
      </c>
      <c r="P163" s="9">
        <f t="shared" si="16"/>
        <v>1</v>
      </c>
      <c r="R163" s="1" t="s">
        <v>193</v>
      </c>
      <c r="S163" s="17">
        <f t="shared" si="20"/>
        <v>1.4021661207823409E-2</v>
      </c>
      <c r="T163" s="17">
        <f t="shared" si="20"/>
        <v>8.8871439060043328E-2</v>
      </c>
      <c r="U163" s="17">
        <f t="shared" si="20"/>
        <v>0.52175088532651337</v>
      </c>
      <c r="V163" s="17">
        <f t="shared" si="20"/>
        <v>0.14798347393343059</v>
      </c>
      <c r="W163" s="17">
        <f t="shared" si="20"/>
        <v>0.22768502802198851</v>
      </c>
      <c r="X163" s="17"/>
      <c r="Y163" s="17"/>
      <c r="Z163" s="17"/>
      <c r="AA163" s="17"/>
    </row>
    <row r="164" spans="1:27" x14ac:dyDescent="0.25">
      <c r="A164" s="4">
        <v>33390</v>
      </c>
      <c r="B164" s="1">
        <f t="shared" si="18"/>
        <v>1991</v>
      </c>
      <c r="C164" s="2">
        <v>30</v>
      </c>
      <c r="D164" s="2">
        <v>173</v>
      </c>
      <c r="E164" s="2">
        <v>923</v>
      </c>
      <c r="F164" s="2">
        <v>309</v>
      </c>
      <c r="G164" s="2">
        <v>403</v>
      </c>
      <c r="H164" s="2">
        <v>1838</v>
      </c>
      <c r="J164" s="1" t="s">
        <v>194</v>
      </c>
      <c r="K164" s="9">
        <f t="shared" si="16"/>
        <v>1.6322089227421111E-2</v>
      </c>
      <c r="L164" s="9">
        <f t="shared" si="16"/>
        <v>9.4124047878128406E-2</v>
      </c>
      <c r="M164" s="9">
        <f t="shared" si="16"/>
        <v>0.5021762785636561</v>
      </c>
      <c r="N164" s="9">
        <f t="shared" si="16"/>
        <v>0.16811751904243744</v>
      </c>
      <c r="O164" s="9">
        <f t="shared" si="16"/>
        <v>0.2192600652883569</v>
      </c>
      <c r="P164" s="9">
        <f t="shared" si="16"/>
        <v>1</v>
      </c>
      <c r="R164" s="1" t="s">
        <v>194</v>
      </c>
      <c r="S164" s="17">
        <f t="shared" si="20"/>
        <v>1.4463087054997426E-2</v>
      </c>
      <c r="T164" s="17">
        <f t="shared" si="20"/>
        <v>8.5959620178799087E-2</v>
      </c>
      <c r="U164" s="17">
        <f t="shared" si="20"/>
        <v>0.51920907588141507</v>
      </c>
      <c r="V164" s="17">
        <f t="shared" si="20"/>
        <v>0.14993213976665312</v>
      </c>
      <c r="W164" s="17">
        <f t="shared" si="20"/>
        <v>0.23073980605148758</v>
      </c>
      <c r="X164" s="17"/>
      <c r="Y164" s="17"/>
      <c r="Z164" s="17"/>
      <c r="AA164" s="17"/>
    </row>
    <row r="165" spans="1:27" x14ac:dyDescent="0.25">
      <c r="A165" s="4">
        <v>33420</v>
      </c>
      <c r="B165" s="1">
        <f t="shared" si="18"/>
        <v>1991</v>
      </c>
      <c r="C165" s="2">
        <v>35</v>
      </c>
      <c r="D165" s="2">
        <v>163</v>
      </c>
      <c r="E165" s="2">
        <v>1021</v>
      </c>
      <c r="F165" s="2">
        <v>253</v>
      </c>
      <c r="G165" s="2">
        <v>317</v>
      </c>
      <c r="H165" s="2">
        <v>1789</v>
      </c>
      <c r="J165" s="1" t="s">
        <v>195</v>
      </c>
      <c r="K165" s="9">
        <f t="shared" si="16"/>
        <v>1.9564002235885971E-2</v>
      </c>
      <c r="L165" s="9">
        <f t="shared" si="16"/>
        <v>9.1112353269983237E-2</v>
      </c>
      <c r="M165" s="9">
        <f t="shared" si="16"/>
        <v>0.57070989379541648</v>
      </c>
      <c r="N165" s="9">
        <f t="shared" ref="N165:P228" si="21">F165/$H165</f>
        <v>0.14141978759083287</v>
      </c>
      <c r="O165" s="9">
        <f t="shared" si="21"/>
        <v>0.17719396310788149</v>
      </c>
      <c r="P165" s="9">
        <f t="shared" si="21"/>
        <v>1</v>
      </c>
      <c r="R165" s="1" t="s">
        <v>195</v>
      </c>
      <c r="S165" s="17">
        <f t="shared" si="20"/>
        <v>1.4735561248722374E-2</v>
      </c>
      <c r="T165" s="17">
        <f t="shared" si="20"/>
        <v>8.5517736206483119E-2</v>
      </c>
      <c r="U165" s="17">
        <f t="shared" si="20"/>
        <v>0.51438846068854016</v>
      </c>
      <c r="V165" s="17">
        <f t="shared" si="20"/>
        <v>0.15102542599247692</v>
      </c>
      <c r="W165" s="17">
        <f t="shared" si="20"/>
        <v>0.2345788613638117</v>
      </c>
      <c r="X165" s="17"/>
      <c r="Y165" s="17"/>
      <c r="Z165" s="17"/>
      <c r="AA165" s="17"/>
    </row>
    <row r="166" spans="1:27" x14ac:dyDescent="0.25">
      <c r="A166" s="4">
        <v>33451</v>
      </c>
      <c r="B166" s="1">
        <f t="shared" si="18"/>
        <v>1991</v>
      </c>
      <c r="C166" s="2">
        <v>39</v>
      </c>
      <c r="D166" s="2">
        <v>166</v>
      </c>
      <c r="E166" s="2">
        <v>1167</v>
      </c>
      <c r="F166" s="2">
        <v>253</v>
      </c>
      <c r="G166" s="2">
        <v>527</v>
      </c>
      <c r="H166" s="2">
        <v>2153</v>
      </c>
      <c r="J166" s="1" t="s">
        <v>196</v>
      </c>
      <c r="K166" s="9">
        <f t="shared" ref="K166:P229" si="22">C166/$H166</f>
        <v>1.8114259173246633E-2</v>
      </c>
      <c r="L166" s="9">
        <f t="shared" si="22"/>
        <v>7.7101718532280539E-2</v>
      </c>
      <c r="M166" s="9">
        <f t="shared" si="22"/>
        <v>0.54203437064561077</v>
      </c>
      <c r="N166" s="9">
        <f t="shared" si="21"/>
        <v>0.11751045053413842</v>
      </c>
      <c r="O166" s="9">
        <f t="shared" si="21"/>
        <v>0.24477473293079424</v>
      </c>
      <c r="P166" s="9">
        <f t="shared" si="21"/>
        <v>1</v>
      </c>
      <c r="R166" s="1" t="s">
        <v>196</v>
      </c>
      <c r="S166" s="17">
        <f t="shared" si="20"/>
        <v>1.5559083940501721E-2</v>
      </c>
      <c r="T166" s="17">
        <f t="shared" si="20"/>
        <v>8.6115016400520897E-2</v>
      </c>
      <c r="U166" s="17">
        <f t="shared" si="20"/>
        <v>0.51733762061837052</v>
      </c>
      <c r="V166" s="17">
        <f t="shared" si="20"/>
        <v>0.15210315373789848</v>
      </c>
      <c r="W166" s="17">
        <f t="shared" si="20"/>
        <v>0.22913117080274273</v>
      </c>
      <c r="X166" s="17"/>
      <c r="Y166" s="17"/>
      <c r="Z166" s="17"/>
      <c r="AA166" s="17"/>
    </row>
    <row r="167" spans="1:27" x14ac:dyDescent="0.25">
      <c r="A167" s="4">
        <v>33482</v>
      </c>
      <c r="B167" s="1">
        <f t="shared" si="18"/>
        <v>1991</v>
      </c>
      <c r="C167" s="2">
        <v>33</v>
      </c>
      <c r="D167" s="2">
        <v>168</v>
      </c>
      <c r="E167" s="2">
        <v>1007</v>
      </c>
      <c r="F167" s="2">
        <v>208</v>
      </c>
      <c r="G167" s="2">
        <v>257</v>
      </c>
      <c r="H167" s="2">
        <v>1672</v>
      </c>
      <c r="J167" s="1" t="s">
        <v>197</v>
      </c>
      <c r="K167" s="9">
        <f t="shared" si="22"/>
        <v>1.9736842105263157E-2</v>
      </c>
      <c r="L167" s="9">
        <f t="shared" si="22"/>
        <v>0.10047846889952153</v>
      </c>
      <c r="M167" s="9">
        <f t="shared" si="22"/>
        <v>0.60227272727272729</v>
      </c>
      <c r="N167" s="9">
        <f t="shared" si="21"/>
        <v>0.12440191387559808</v>
      </c>
      <c r="O167" s="9">
        <f t="shared" si="21"/>
        <v>0.15370813397129188</v>
      </c>
      <c r="P167" s="9">
        <f t="shared" si="21"/>
        <v>1</v>
      </c>
      <c r="R167" s="1" t="s">
        <v>197</v>
      </c>
      <c r="S167" s="17">
        <f t="shared" si="20"/>
        <v>1.6104776801337345E-2</v>
      </c>
      <c r="T167" s="17">
        <f t="shared" si="20"/>
        <v>8.4363671840838803E-2</v>
      </c>
      <c r="U167" s="17">
        <f t="shared" si="20"/>
        <v>0.52017754928206983</v>
      </c>
      <c r="V167" s="17">
        <f t="shared" si="20"/>
        <v>0.1506264121784332</v>
      </c>
      <c r="W167" s="17">
        <f t="shared" si="20"/>
        <v>0.22897928310278476</v>
      </c>
      <c r="X167" s="17"/>
      <c r="Y167" s="17"/>
      <c r="Z167" s="17"/>
      <c r="AA167" s="17"/>
    </row>
    <row r="168" spans="1:27" x14ac:dyDescent="0.25">
      <c r="A168" s="4">
        <v>33512</v>
      </c>
      <c r="B168" s="1">
        <f t="shared" si="18"/>
        <v>1991</v>
      </c>
      <c r="C168" s="2">
        <v>40</v>
      </c>
      <c r="D168" s="2">
        <v>173</v>
      </c>
      <c r="E168" s="2">
        <v>1138</v>
      </c>
      <c r="F168" s="2">
        <v>262</v>
      </c>
      <c r="G168" s="2">
        <v>635</v>
      </c>
      <c r="H168" s="2">
        <v>2248</v>
      </c>
      <c r="J168" s="1" t="s">
        <v>198</v>
      </c>
      <c r="K168" s="9">
        <f t="shared" si="22"/>
        <v>1.7793594306049824E-2</v>
      </c>
      <c r="L168" s="9">
        <f t="shared" si="22"/>
        <v>7.6957295373665482E-2</v>
      </c>
      <c r="M168" s="9">
        <f t="shared" si="22"/>
        <v>0.50622775800711739</v>
      </c>
      <c r="N168" s="9">
        <f t="shared" si="21"/>
        <v>0.11654804270462633</v>
      </c>
      <c r="O168" s="9">
        <f t="shared" si="21"/>
        <v>0.28247330960854095</v>
      </c>
      <c r="P168" s="9">
        <f t="shared" si="21"/>
        <v>1</v>
      </c>
      <c r="R168" s="1" t="s">
        <v>198</v>
      </c>
      <c r="S168" s="17">
        <f t="shared" si="20"/>
        <v>1.6917680905652016E-2</v>
      </c>
      <c r="T168" s="17">
        <f t="shared" si="20"/>
        <v>8.5691850965525423E-2</v>
      </c>
      <c r="U168" s="17">
        <f t="shared" si="20"/>
        <v>0.53433723427545998</v>
      </c>
      <c r="V168" s="17">
        <f t="shared" si="20"/>
        <v>0.15109617310619075</v>
      </c>
      <c r="W168" s="17">
        <f t="shared" si="20"/>
        <v>0.2122631254184906</v>
      </c>
      <c r="X168" s="17"/>
      <c r="Y168" s="17"/>
      <c r="Z168" s="17"/>
      <c r="AA168" s="17"/>
    </row>
    <row r="169" spans="1:27" x14ac:dyDescent="0.25">
      <c r="A169" s="4">
        <v>33543</v>
      </c>
      <c r="B169" s="1">
        <f t="shared" si="18"/>
        <v>1991</v>
      </c>
      <c r="C169" s="2">
        <v>38</v>
      </c>
      <c r="D169" s="2">
        <v>195</v>
      </c>
      <c r="E169" s="2">
        <v>1104</v>
      </c>
      <c r="F169" s="2">
        <v>248</v>
      </c>
      <c r="G169" s="2">
        <v>421</v>
      </c>
      <c r="H169" s="2">
        <v>2006</v>
      </c>
      <c r="J169" s="1" t="s">
        <v>199</v>
      </c>
      <c r="K169" s="9">
        <f t="shared" si="22"/>
        <v>1.8943170488534396E-2</v>
      </c>
      <c r="L169" s="9">
        <f t="shared" si="22"/>
        <v>9.7208374875373885E-2</v>
      </c>
      <c r="M169" s="9">
        <f t="shared" si="22"/>
        <v>0.5503489531405783</v>
      </c>
      <c r="N169" s="9">
        <f t="shared" si="21"/>
        <v>0.12362911266201396</v>
      </c>
      <c r="O169" s="9">
        <f t="shared" si="21"/>
        <v>0.20987038883349951</v>
      </c>
      <c r="P169" s="9">
        <f t="shared" si="21"/>
        <v>1</v>
      </c>
      <c r="R169" s="1" t="s">
        <v>199</v>
      </c>
      <c r="S169" s="17">
        <f t="shared" si="20"/>
        <v>1.7129262632024519E-2</v>
      </c>
      <c r="T169" s="17">
        <f t="shared" si="20"/>
        <v>8.7264757382213051E-2</v>
      </c>
      <c r="U169" s="17">
        <f t="shared" si="20"/>
        <v>0.53608846620291373</v>
      </c>
      <c r="V169" s="17">
        <f t="shared" si="20"/>
        <v>0.15068433928305047</v>
      </c>
      <c r="W169" s="17">
        <f t="shared" si="20"/>
        <v>0.20909906723523139</v>
      </c>
      <c r="X169" s="17"/>
      <c r="Y169" s="17"/>
      <c r="Z169" s="17"/>
      <c r="AA169" s="17"/>
    </row>
    <row r="170" spans="1:27" x14ac:dyDescent="0.25">
      <c r="A170" s="4">
        <v>33573</v>
      </c>
      <c r="B170" s="1">
        <f t="shared" si="18"/>
        <v>1991</v>
      </c>
      <c r="C170" s="2">
        <v>26</v>
      </c>
      <c r="D170" s="2">
        <v>139</v>
      </c>
      <c r="E170" s="2">
        <v>873</v>
      </c>
      <c r="F170" s="2">
        <v>405</v>
      </c>
      <c r="G170" s="2">
        <v>366</v>
      </c>
      <c r="H170" s="2">
        <v>1809</v>
      </c>
      <c r="J170" s="1" t="s">
        <v>200</v>
      </c>
      <c r="K170" s="9">
        <f t="shared" si="22"/>
        <v>1.4372581536760642E-2</v>
      </c>
      <c r="L170" s="9">
        <f t="shared" si="22"/>
        <v>7.6838032061912656E-2</v>
      </c>
      <c r="M170" s="9">
        <f t="shared" si="22"/>
        <v>0.48258706467661694</v>
      </c>
      <c r="N170" s="9">
        <f t="shared" si="21"/>
        <v>0.22388059701492538</v>
      </c>
      <c r="O170" s="9">
        <f t="shared" si="21"/>
        <v>0.20232172470978441</v>
      </c>
      <c r="P170" s="9">
        <f t="shared" si="21"/>
        <v>1</v>
      </c>
      <c r="R170" s="1" t="s">
        <v>200</v>
      </c>
      <c r="S170" s="17">
        <f t="shared" si="20"/>
        <v>1.778394331511313E-2</v>
      </c>
      <c r="T170" s="17">
        <f t="shared" si="20"/>
        <v>8.7073239780596973E-2</v>
      </c>
      <c r="U170" s="17">
        <f t="shared" si="20"/>
        <v>0.54333420807354793</v>
      </c>
      <c r="V170" s="17">
        <f t="shared" si="20"/>
        <v>0.14835814760368543</v>
      </c>
      <c r="W170" s="17">
        <f t="shared" si="20"/>
        <v>0.20371635396248958</v>
      </c>
      <c r="X170" s="17"/>
      <c r="Y170" s="17"/>
      <c r="Z170" s="17"/>
      <c r="AA170" s="17"/>
    </row>
    <row r="171" spans="1:27" x14ac:dyDescent="0.25">
      <c r="A171" s="4">
        <v>33604</v>
      </c>
      <c r="B171" s="1">
        <f t="shared" si="18"/>
        <v>1992</v>
      </c>
      <c r="C171" s="2">
        <v>28</v>
      </c>
      <c r="D171" s="2">
        <v>94</v>
      </c>
      <c r="E171" s="2">
        <v>981</v>
      </c>
      <c r="F171" s="2">
        <v>280</v>
      </c>
      <c r="G171" s="2">
        <v>268</v>
      </c>
      <c r="H171" s="2">
        <v>1652</v>
      </c>
      <c r="J171" s="1" t="s">
        <v>201</v>
      </c>
      <c r="K171" s="9">
        <f t="shared" si="22"/>
        <v>1.6949152542372881E-2</v>
      </c>
      <c r="L171" s="9">
        <f t="shared" si="22"/>
        <v>5.6900726392251813E-2</v>
      </c>
      <c r="M171" s="9">
        <f t="shared" si="22"/>
        <v>0.5938256658595642</v>
      </c>
      <c r="N171" s="9">
        <f t="shared" si="21"/>
        <v>0.16949152542372881</v>
      </c>
      <c r="O171" s="9">
        <f t="shared" si="21"/>
        <v>0.16222760290556901</v>
      </c>
      <c r="P171" s="9">
        <f t="shared" si="21"/>
        <v>1</v>
      </c>
      <c r="R171" s="1" t="s">
        <v>201</v>
      </c>
      <c r="S171" s="17">
        <f t="shared" si="20"/>
        <v>1.8025638598860791E-2</v>
      </c>
      <c r="T171" s="17">
        <f t="shared" si="20"/>
        <v>8.8677952705404864E-2</v>
      </c>
      <c r="U171" s="17">
        <f t="shared" si="20"/>
        <v>0.53990164551920838</v>
      </c>
      <c r="V171" s="17">
        <f t="shared" si="20"/>
        <v>0.15318576381028834</v>
      </c>
      <c r="W171" s="17">
        <f t="shared" si="20"/>
        <v>0.20041884457336676</v>
      </c>
      <c r="X171" s="17"/>
      <c r="Y171" s="17"/>
      <c r="Z171" s="17"/>
      <c r="AA171" s="17"/>
    </row>
    <row r="172" spans="1:27" x14ac:dyDescent="0.25">
      <c r="A172" s="4">
        <v>33635</v>
      </c>
      <c r="B172" s="1">
        <f t="shared" si="18"/>
        <v>1992</v>
      </c>
      <c r="C172" s="2">
        <v>24</v>
      </c>
      <c r="D172" s="2">
        <v>87</v>
      </c>
      <c r="E172" s="2">
        <v>859</v>
      </c>
      <c r="F172" s="2">
        <v>260</v>
      </c>
      <c r="G172" s="2">
        <v>281</v>
      </c>
      <c r="H172" s="2">
        <v>1521</v>
      </c>
      <c r="J172" s="1" t="s">
        <v>202</v>
      </c>
      <c r="K172" s="9">
        <f t="shared" si="22"/>
        <v>1.5779092702169626E-2</v>
      </c>
      <c r="L172" s="9">
        <f t="shared" si="22"/>
        <v>5.7199211045364892E-2</v>
      </c>
      <c r="M172" s="9">
        <f t="shared" si="22"/>
        <v>0.56476002629848787</v>
      </c>
      <c r="N172" s="9">
        <f t="shared" si="21"/>
        <v>0.17094017094017094</v>
      </c>
      <c r="O172" s="9">
        <f t="shared" si="21"/>
        <v>0.18474687705456935</v>
      </c>
      <c r="P172" s="9">
        <f t="shared" si="21"/>
        <v>1</v>
      </c>
      <c r="R172" s="1" t="s">
        <v>202</v>
      </c>
      <c r="S172" s="17">
        <f t="shared" si="20"/>
        <v>1.8179102995739521E-2</v>
      </c>
      <c r="T172" s="17">
        <f t="shared" si="20"/>
        <v>8.5380501398968467E-2</v>
      </c>
      <c r="U172" s="17">
        <f t="shared" si="20"/>
        <v>0.54788360638048306</v>
      </c>
      <c r="V172" s="17">
        <f t="shared" si="20"/>
        <v>0.15442833037856452</v>
      </c>
      <c r="W172" s="17">
        <f t="shared" si="20"/>
        <v>0.19413723563707122</v>
      </c>
      <c r="X172" s="17"/>
      <c r="Y172" s="17"/>
      <c r="Z172" s="17"/>
      <c r="AA172" s="17"/>
    </row>
    <row r="173" spans="1:27" x14ac:dyDescent="0.25">
      <c r="A173" s="4">
        <v>33664</v>
      </c>
      <c r="B173" s="1">
        <f t="shared" si="18"/>
        <v>1992</v>
      </c>
      <c r="C173" s="2">
        <v>24</v>
      </c>
      <c r="D173" s="2">
        <v>92</v>
      </c>
      <c r="E173" s="2">
        <v>798</v>
      </c>
      <c r="F173" s="2">
        <v>211</v>
      </c>
      <c r="G173" s="2">
        <v>330</v>
      </c>
      <c r="H173" s="2">
        <v>1457</v>
      </c>
      <c r="J173" s="1" t="s">
        <v>203</v>
      </c>
      <c r="K173" s="9">
        <f t="shared" si="22"/>
        <v>1.6472203157172273E-2</v>
      </c>
      <c r="L173" s="9">
        <f t="shared" si="22"/>
        <v>6.3143445435827047E-2</v>
      </c>
      <c r="M173" s="9">
        <f t="shared" si="22"/>
        <v>0.54770075497597803</v>
      </c>
      <c r="N173" s="9">
        <f t="shared" si="21"/>
        <v>0.14481811942347289</v>
      </c>
      <c r="O173" s="9">
        <f t="shared" si="21"/>
        <v>0.22649279341111875</v>
      </c>
      <c r="P173" s="9">
        <f t="shared" si="21"/>
        <v>1</v>
      </c>
      <c r="R173" s="1" t="s">
        <v>203</v>
      </c>
      <c r="S173" s="17">
        <f t="shared" si="20"/>
        <v>1.7687262606953972E-2</v>
      </c>
      <c r="T173" s="17">
        <f t="shared" si="20"/>
        <v>8.0762496412910473E-2</v>
      </c>
      <c r="U173" s="17">
        <f t="shared" si="20"/>
        <v>0.5473395138231405</v>
      </c>
      <c r="V173" s="17">
        <f t="shared" si="20"/>
        <v>0.15114028402831722</v>
      </c>
      <c r="W173" s="17">
        <f t="shared" si="20"/>
        <v>0.20254366583223901</v>
      </c>
      <c r="X173" s="17"/>
      <c r="Y173" s="17"/>
      <c r="Z173" s="17"/>
      <c r="AA173" s="17"/>
    </row>
    <row r="174" spans="1:27" x14ac:dyDescent="0.25">
      <c r="A174" s="4">
        <v>33695</v>
      </c>
      <c r="B174" s="1">
        <f t="shared" si="18"/>
        <v>1992</v>
      </c>
      <c r="C174" s="2">
        <v>27</v>
      </c>
      <c r="D174" s="2">
        <v>87</v>
      </c>
      <c r="E174" s="2">
        <v>861</v>
      </c>
      <c r="F174" s="2">
        <v>238</v>
      </c>
      <c r="G174" s="2">
        <v>289</v>
      </c>
      <c r="H174" s="2">
        <v>1504</v>
      </c>
      <c r="J174" s="1" t="s">
        <v>204</v>
      </c>
      <c r="K174" s="9">
        <f t="shared" si="22"/>
        <v>1.795212765957447E-2</v>
      </c>
      <c r="L174" s="9">
        <f t="shared" si="22"/>
        <v>5.7845744680851061E-2</v>
      </c>
      <c r="M174" s="9">
        <f t="shared" si="22"/>
        <v>0.57247340425531912</v>
      </c>
      <c r="N174" s="9">
        <f t="shared" si="21"/>
        <v>0.15824468085106383</v>
      </c>
      <c r="O174" s="9">
        <f t="shared" si="21"/>
        <v>0.19215425531914893</v>
      </c>
      <c r="P174" s="9">
        <f t="shared" si="21"/>
        <v>1</v>
      </c>
      <c r="R174" s="1" t="s">
        <v>204</v>
      </c>
      <c r="S174" s="17">
        <f t="shared" si="20"/>
        <v>1.772479963382027E-2</v>
      </c>
      <c r="T174" s="17">
        <f t="shared" si="20"/>
        <v>7.7967799246343242E-2</v>
      </c>
      <c r="U174" s="17">
        <f t="shared" si="20"/>
        <v>0.54698730551869401</v>
      </c>
      <c r="V174" s="17">
        <f t="shared" si="20"/>
        <v>0.1502677215793646</v>
      </c>
      <c r="W174" s="17">
        <f t="shared" si="20"/>
        <v>0.20634465592335036</v>
      </c>
      <c r="X174" s="17"/>
      <c r="Y174" s="17"/>
      <c r="Z174" s="17"/>
      <c r="AA174" s="17"/>
    </row>
    <row r="175" spans="1:27" x14ac:dyDescent="0.25">
      <c r="A175" s="4">
        <v>33725</v>
      </c>
      <c r="B175" s="1">
        <f t="shared" si="18"/>
        <v>1992</v>
      </c>
      <c r="C175" s="2">
        <v>38</v>
      </c>
      <c r="D175" s="2">
        <v>88</v>
      </c>
      <c r="E175" s="2">
        <v>905</v>
      </c>
      <c r="F175" s="2">
        <v>223</v>
      </c>
      <c r="G175" s="2">
        <v>307</v>
      </c>
      <c r="H175" s="2">
        <v>1564</v>
      </c>
      <c r="J175" s="1" t="s">
        <v>205</v>
      </c>
      <c r="K175" s="9">
        <f t="shared" si="22"/>
        <v>2.4296675191815855E-2</v>
      </c>
      <c r="L175" s="9">
        <f t="shared" si="22"/>
        <v>5.6265984654731455E-2</v>
      </c>
      <c r="M175" s="9">
        <f t="shared" si="22"/>
        <v>0.57864450127877243</v>
      </c>
      <c r="N175" s="9">
        <f t="shared" si="21"/>
        <v>0.14258312020460359</v>
      </c>
      <c r="O175" s="9">
        <f t="shared" si="21"/>
        <v>0.19629156010230178</v>
      </c>
      <c r="P175" s="9">
        <f t="shared" si="21"/>
        <v>1</v>
      </c>
      <c r="R175" s="1" t="s">
        <v>205</v>
      </c>
      <c r="S175" s="17">
        <f t="shared" si="20"/>
        <v>1.7454465012222812E-2</v>
      </c>
      <c r="T175" s="17">
        <f t="shared" si="20"/>
        <v>7.7173583495014589E-2</v>
      </c>
      <c r="U175" s="17">
        <f t="shared" si="20"/>
        <v>0.54864699068100653</v>
      </c>
      <c r="V175" s="17">
        <f t="shared" si="20"/>
        <v>0.15081835636936444</v>
      </c>
      <c r="W175" s="17">
        <f t="shared" si="20"/>
        <v>0.20502034974005046</v>
      </c>
      <c r="X175" s="17"/>
      <c r="Y175" s="17"/>
      <c r="Z175" s="17"/>
      <c r="AA175" s="17"/>
    </row>
    <row r="176" spans="1:27" x14ac:dyDescent="0.25">
      <c r="A176" s="4">
        <v>33756</v>
      </c>
      <c r="B176" s="1">
        <f t="shared" si="18"/>
        <v>1992</v>
      </c>
      <c r="C176" s="2">
        <v>43</v>
      </c>
      <c r="D176" s="2">
        <v>82</v>
      </c>
      <c r="E176" s="2">
        <v>908</v>
      </c>
      <c r="F176" s="2">
        <v>241</v>
      </c>
      <c r="G176" s="2">
        <v>381</v>
      </c>
      <c r="H176" s="2">
        <v>1657</v>
      </c>
      <c r="J176" s="1" t="s">
        <v>206</v>
      </c>
      <c r="K176" s="9">
        <f t="shared" si="22"/>
        <v>2.5950512975256489E-2</v>
      </c>
      <c r="L176" s="9">
        <f t="shared" si="22"/>
        <v>4.9487024743512374E-2</v>
      </c>
      <c r="M176" s="9">
        <f t="shared" si="22"/>
        <v>0.54797827398913701</v>
      </c>
      <c r="N176" s="9">
        <f t="shared" si="21"/>
        <v>0.14544357272178637</v>
      </c>
      <c r="O176" s="9">
        <f t="shared" si="21"/>
        <v>0.22993361496680748</v>
      </c>
      <c r="P176" s="9">
        <f t="shared" si="21"/>
        <v>1</v>
      </c>
      <c r="R176" s="1" t="s">
        <v>206</v>
      </c>
      <c r="S176" s="17">
        <f t="shared" ref="S176:W191" si="23">AVERAGE(K165:K175)</f>
        <v>1.8179427372622337E-2</v>
      </c>
      <c r="T176" s="17">
        <f t="shared" si="23"/>
        <v>7.3731941383796684E-2</v>
      </c>
      <c r="U176" s="17">
        <f t="shared" si="23"/>
        <v>0.55559864729147168</v>
      </c>
      <c r="V176" s="17">
        <f t="shared" si="23"/>
        <v>0.14849704738410685</v>
      </c>
      <c r="W176" s="17">
        <f t="shared" si="23"/>
        <v>0.20293230381404548</v>
      </c>
      <c r="X176" s="17"/>
      <c r="Y176" s="17"/>
      <c r="Z176" s="17"/>
      <c r="AA176" s="17"/>
    </row>
    <row r="177" spans="1:27" x14ac:dyDescent="0.25">
      <c r="A177" s="4">
        <v>33786</v>
      </c>
      <c r="B177" s="1">
        <f t="shared" si="18"/>
        <v>1992</v>
      </c>
      <c r="C177" s="2">
        <v>47</v>
      </c>
      <c r="D177" s="2">
        <v>143</v>
      </c>
      <c r="E177" s="2">
        <v>1056</v>
      </c>
      <c r="F177" s="2">
        <v>290</v>
      </c>
      <c r="G177" s="2">
        <v>417</v>
      </c>
      <c r="H177" s="2">
        <v>1956</v>
      </c>
      <c r="J177" s="1" t="s">
        <v>207</v>
      </c>
      <c r="K177" s="9">
        <f t="shared" si="22"/>
        <v>2.4028629856850715E-2</v>
      </c>
      <c r="L177" s="9">
        <f t="shared" si="22"/>
        <v>7.3108384458077713E-2</v>
      </c>
      <c r="M177" s="9">
        <f t="shared" si="22"/>
        <v>0.53987730061349692</v>
      </c>
      <c r="N177" s="9">
        <f t="shared" si="21"/>
        <v>0.14826175869120656</v>
      </c>
      <c r="O177" s="9">
        <f t="shared" si="21"/>
        <v>0.21319018404907975</v>
      </c>
      <c r="P177" s="9">
        <f t="shared" si="21"/>
        <v>1</v>
      </c>
      <c r="R177" s="1" t="s">
        <v>207</v>
      </c>
      <c r="S177" s="17">
        <f t="shared" si="23"/>
        <v>1.8760019258019657E-2</v>
      </c>
      <c r="T177" s="17">
        <f t="shared" si="23"/>
        <v>6.9947820608662975E-2</v>
      </c>
      <c r="U177" s="17">
        <f t="shared" si="23"/>
        <v>0.55353213639999177</v>
      </c>
      <c r="V177" s="17">
        <f t="shared" si="23"/>
        <v>0.14886284603237535</v>
      </c>
      <c r="W177" s="17">
        <f t="shared" si="23"/>
        <v>0.2077268176194024</v>
      </c>
      <c r="X177" s="17"/>
      <c r="Y177" s="17"/>
      <c r="Z177" s="17"/>
      <c r="AA177" s="17"/>
    </row>
    <row r="178" spans="1:27" x14ac:dyDescent="0.25">
      <c r="A178" s="4">
        <v>33817</v>
      </c>
      <c r="B178" s="1">
        <f t="shared" si="18"/>
        <v>1992</v>
      </c>
      <c r="C178" s="2">
        <v>42</v>
      </c>
      <c r="D178" s="2">
        <v>85</v>
      </c>
      <c r="E178" s="2">
        <v>925</v>
      </c>
      <c r="F178" s="2">
        <v>242</v>
      </c>
      <c r="G178" s="2">
        <v>325</v>
      </c>
      <c r="H178" s="2">
        <v>1622</v>
      </c>
      <c r="J178" s="1" t="s">
        <v>208</v>
      </c>
      <c r="K178" s="9">
        <f t="shared" si="22"/>
        <v>2.5893958076448828E-2</v>
      </c>
      <c r="L178" s="9">
        <f t="shared" si="22"/>
        <v>5.2404438964241677E-2</v>
      </c>
      <c r="M178" s="9">
        <f t="shared" si="22"/>
        <v>0.57028360049321825</v>
      </c>
      <c r="N178" s="9">
        <f t="shared" si="21"/>
        <v>0.14919852034525277</v>
      </c>
      <c r="O178" s="9">
        <f t="shared" si="21"/>
        <v>0.2003699136868064</v>
      </c>
      <c r="P178" s="9">
        <f t="shared" si="21"/>
        <v>1</v>
      </c>
      <c r="R178" s="1" t="s">
        <v>208</v>
      </c>
      <c r="S178" s="17">
        <f t="shared" si="23"/>
        <v>1.9297689320165484E-2</v>
      </c>
      <c r="T178" s="17">
        <f t="shared" si="23"/>
        <v>6.9584790238280902E-2</v>
      </c>
      <c r="U178" s="17">
        <f t="shared" si="23"/>
        <v>0.55333603912434492</v>
      </c>
      <c r="V178" s="17">
        <f t="shared" si="23"/>
        <v>0.15165841950119968</v>
      </c>
      <c r="W178" s="17">
        <f t="shared" si="23"/>
        <v>0.20485549499379196</v>
      </c>
      <c r="X178" s="17"/>
      <c r="Y178" s="17"/>
      <c r="Z178" s="17"/>
      <c r="AA178" s="17"/>
    </row>
    <row r="179" spans="1:27" x14ac:dyDescent="0.25">
      <c r="A179" s="4">
        <v>33848</v>
      </c>
      <c r="B179" s="1">
        <f t="shared" si="18"/>
        <v>1992</v>
      </c>
      <c r="C179" s="2">
        <v>36</v>
      </c>
      <c r="D179" s="2">
        <v>76</v>
      </c>
      <c r="E179" s="2">
        <v>864</v>
      </c>
      <c r="F179" s="2">
        <v>218</v>
      </c>
      <c r="G179" s="2">
        <v>447</v>
      </c>
      <c r="H179" s="2">
        <v>1644</v>
      </c>
      <c r="J179" s="1" t="s">
        <v>209</v>
      </c>
      <c r="K179" s="9">
        <f t="shared" si="22"/>
        <v>2.1897810218978103E-2</v>
      </c>
      <c r="L179" s="9">
        <f t="shared" si="22"/>
        <v>4.6228710462287104E-2</v>
      </c>
      <c r="M179" s="9">
        <f t="shared" si="22"/>
        <v>0.52554744525547448</v>
      </c>
      <c r="N179" s="9">
        <f t="shared" si="21"/>
        <v>0.13260340632603407</v>
      </c>
      <c r="O179" s="9">
        <f t="shared" si="21"/>
        <v>0.27189781021897808</v>
      </c>
      <c r="P179" s="9">
        <f t="shared" si="21"/>
        <v>1</v>
      </c>
      <c r="R179" s="1" t="s">
        <v>209</v>
      </c>
      <c r="S179" s="17">
        <f t="shared" si="23"/>
        <v>1.9857427135727822E-2</v>
      </c>
      <c r="T179" s="17">
        <f t="shared" si="23"/>
        <v>6.5214423880528186E-2</v>
      </c>
      <c r="U179" s="17">
        <f t="shared" si="23"/>
        <v>0.55042793668984424</v>
      </c>
      <c r="V179" s="17">
        <f t="shared" si="23"/>
        <v>0.15391265645298649</v>
      </c>
      <c r="W179" s="17">
        <f t="shared" si="23"/>
        <v>0.20909747496792966</v>
      </c>
      <c r="X179" s="17"/>
      <c r="Y179" s="17"/>
      <c r="Z179" s="17"/>
      <c r="AA179" s="17"/>
    </row>
    <row r="180" spans="1:27" x14ac:dyDescent="0.25">
      <c r="A180" s="4">
        <v>33878</v>
      </c>
      <c r="B180" s="1">
        <f t="shared" si="18"/>
        <v>1992</v>
      </c>
      <c r="C180" s="2">
        <v>69</v>
      </c>
      <c r="D180" s="2">
        <v>109</v>
      </c>
      <c r="E180" s="2">
        <v>1125</v>
      </c>
      <c r="F180" s="2">
        <v>274</v>
      </c>
      <c r="G180" s="2">
        <v>412</v>
      </c>
      <c r="H180" s="2">
        <v>1992</v>
      </c>
      <c r="J180" s="1" t="s">
        <v>210</v>
      </c>
      <c r="K180" s="9">
        <f t="shared" si="22"/>
        <v>3.463855421686747E-2</v>
      </c>
      <c r="L180" s="9">
        <f t="shared" si="22"/>
        <v>5.4718875502008033E-2</v>
      </c>
      <c r="M180" s="9">
        <f t="shared" si="22"/>
        <v>0.56475903614457834</v>
      </c>
      <c r="N180" s="9">
        <f t="shared" si="21"/>
        <v>0.13755020080321284</v>
      </c>
      <c r="O180" s="9">
        <f t="shared" si="21"/>
        <v>0.20682730923694778</v>
      </c>
      <c r="P180" s="9">
        <f t="shared" si="21"/>
        <v>1</v>
      </c>
      <c r="R180" s="1" t="s">
        <v>210</v>
      </c>
      <c r="S180" s="17">
        <f t="shared" si="23"/>
        <v>2.0230537673266751E-2</v>
      </c>
      <c r="T180" s="17">
        <f t="shared" si="23"/>
        <v>6.2420916161311964E-2</v>
      </c>
      <c r="U180" s="17">
        <f t="shared" si="23"/>
        <v>0.55218427189424035</v>
      </c>
      <c r="V180" s="17">
        <f t="shared" si="23"/>
        <v>0.15537223496402355</v>
      </c>
      <c r="W180" s="17">
        <f t="shared" si="23"/>
        <v>0.20813606593251485</v>
      </c>
      <c r="X180" s="17"/>
      <c r="Y180" s="17"/>
      <c r="Z180" s="17"/>
      <c r="AA180" s="17"/>
    </row>
    <row r="181" spans="1:27" x14ac:dyDescent="0.25">
      <c r="A181" s="4">
        <v>33909</v>
      </c>
      <c r="B181" s="1">
        <f t="shared" si="18"/>
        <v>1992</v>
      </c>
      <c r="C181" s="2">
        <v>62</v>
      </c>
      <c r="D181" s="2">
        <v>121</v>
      </c>
      <c r="E181" s="2">
        <v>934</v>
      </c>
      <c r="F181" s="2">
        <v>294</v>
      </c>
      <c r="G181" s="2">
        <v>349</v>
      </c>
      <c r="H181" s="2">
        <v>1762</v>
      </c>
      <c r="J181" s="1" t="s">
        <v>211</v>
      </c>
      <c r="K181" s="9">
        <f t="shared" si="22"/>
        <v>3.5187287173666287E-2</v>
      </c>
      <c r="L181" s="9">
        <f t="shared" si="22"/>
        <v>6.8671963677639045E-2</v>
      </c>
      <c r="M181" s="9">
        <f t="shared" si="22"/>
        <v>0.53007945516458566</v>
      </c>
      <c r="N181" s="9">
        <f t="shared" si="21"/>
        <v>0.16685584562996594</v>
      </c>
      <c r="O181" s="9">
        <f t="shared" si="21"/>
        <v>0.19807037457434734</v>
      </c>
      <c r="P181" s="9">
        <f t="shared" si="21"/>
        <v>1</v>
      </c>
      <c r="R181" s="1" t="s">
        <v>211</v>
      </c>
      <c r="S181" s="17">
        <f t="shared" si="23"/>
        <v>2.1657390739478852E-2</v>
      </c>
      <c r="T181" s="17">
        <f t="shared" si="23"/>
        <v>5.8558234400096894E-2</v>
      </c>
      <c r="U181" s="17">
        <f t="shared" si="23"/>
        <v>0.55349427944005858</v>
      </c>
      <c r="V181" s="17">
        <f t="shared" si="23"/>
        <v>0.1566377884314053</v>
      </c>
      <c r="W181" s="17">
        <f t="shared" si="23"/>
        <v>0.20785942233282831</v>
      </c>
      <c r="X181" s="17"/>
      <c r="Y181" s="17"/>
      <c r="Z181" s="17"/>
      <c r="AA181" s="17"/>
    </row>
    <row r="182" spans="1:27" x14ac:dyDescent="0.25">
      <c r="A182" s="4">
        <v>33939</v>
      </c>
      <c r="B182" s="1">
        <f t="shared" si="18"/>
        <v>1992</v>
      </c>
      <c r="C182" s="2">
        <v>68</v>
      </c>
      <c r="D182" s="2">
        <v>121</v>
      </c>
      <c r="E182" s="2">
        <v>1087</v>
      </c>
      <c r="F182" s="2">
        <v>569</v>
      </c>
      <c r="G182" s="2">
        <v>375</v>
      </c>
      <c r="H182" s="2">
        <v>2223</v>
      </c>
      <c r="J182" s="1" t="s">
        <v>212</v>
      </c>
      <c r="K182" s="9">
        <f t="shared" si="22"/>
        <v>3.0589293747188485E-2</v>
      </c>
      <c r="L182" s="9">
        <f t="shared" si="22"/>
        <v>5.4430949167791273E-2</v>
      </c>
      <c r="M182" s="9">
        <f t="shared" si="22"/>
        <v>0.48897885739991004</v>
      </c>
      <c r="N182" s="9">
        <f t="shared" si="21"/>
        <v>0.25596041385515067</v>
      </c>
      <c r="O182" s="9">
        <f t="shared" si="21"/>
        <v>0.16869095816464239</v>
      </c>
      <c r="P182" s="9">
        <f t="shared" si="21"/>
        <v>1</v>
      </c>
      <c r="R182" s="1" t="s">
        <v>212</v>
      </c>
      <c r="S182" s="17">
        <f t="shared" si="23"/>
        <v>2.3549636706470277E-2</v>
      </c>
      <c r="T182" s="17">
        <f t="shared" si="23"/>
        <v>5.7815864546981115E-2</v>
      </c>
      <c r="U182" s="17">
        <f t="shared" si="23"/>
        <v>0.55781176948441935</v>
      </c>
      <c r="V182" s="17">
        <f t="shared" si="23"/>
        <v>0.15145372012368172</v>
      </c>
      <c r="W182" s="17">
        <f t="shared" si="23"/>
        <v>0.20747293595687955</v>
      </c>
      <c r="X182" s="17"/>
      <c r="Y182" s="17"/>
      <c r="Z182" s="17"/>
      <c r="AA182" s="17"/>
    </row>
    <row r="183" spans="1:27" x14ac:dyDescent="0.25">
      <c r="A183" s="4">
        <v>33970</v>
      </c>
      <c r="B183" s="1">
        <f t="shared" si="18"/>
        <v>1993</v>
      </c>
      <c r="C183" s="2">
        <v>50</v>
      </c>
      <c r="D183" s="2">
        <v>99</v>
      </c>
      <c r="E183" s="2">
        <v>1005</v>
      </c>
      <c r="F183" s="2">
        <v>277</v>
      </c>
      <c r="G183" s="2">
        <v>363</v>
      </c>
      <c r="H183" s="2">
        <v>1798</v>
      </c>
      <c r="J183" s="1" t="s">
        <v>213</v>
      </c>
      <c r="K183" s="9">
        <f t="shared" si="22"/>
        <v>2.7808676307007785E-2</v>
      </c>
      <c r="L183" s="9">
        <f t="shared" si="22"/>
        <v>5.5061179087875417E-2</v>
      </c>
      <c r="M183" s="9">
        <f t="shared" si="22"/>
        <v>0.55895439377085654</v>
      </c>
      <c r="N183" s="9">
        <f t="shared" si="21"/>
        <v>0.15406006674082315</v>
      </c>
      <c r="O183" s="9">
        <f t="shared" si="21"/>
        <v>0.20189098998887653</v>
      </c>
      <c r="P183" s="9">
        <f t="shared" si="21"/>
        <v>1</v>
      </c>
      <c r="R183" s="1" t="s">
        <v>213</v>
      </c>
      <c r="S183" s="17">
        <f t="shared" si="23"/>
        <v>2.4789649543271688E-2</v>
      </c>
      <c r="T183" s="17">
        <f t="shared" si="23"/>
        <v>5.7591339344757422E-2</v>
      </c>
      <c r="U183" s="17">
        <f t="shared" si="23"/>
        <v>0.54828024144263254</v>
      </c>
      <c r="V183" s="17">
        <f t="shared" si="23"/>
        <v>0.15931452816290187</v>
      </c>
      <c r="W183" s="17">
        <f t="shared" si="23"/>
        <v>0.2080605137077044</v>
      </c>
      <c r="X183" s="17"/>
      <c r="Y183" s="17"/>
      <c r="Z183" s="17"/>
      <c r="AA183" s="17"/>
    </row>
    <row r="184" spans="1:27" x14ac:dyDescent="0.25">
      <c r="A184" s="4">
        <v>34001</v>
      </c>
      <c r="B184" s="1">
        <f t="shared" si="18"/>
        <v>1993</v>
      </c>
      <c r="C184" s="2">
        <v>44</v>
      </c>
      <c r="D184" s="2">
        <v>93</v>
      </c>
      <c r="E184" s="2">
        <v>855</v>
      </c>
      <c r="F184" s="2">
        <v>254</v>
      </c>
      <c r="G184" s="2">
        <v>181</v>
      </c>
      <c r="H184" s="2">
        <v>1432</v>
      </c>
      <c r="J184" s="1" t="s">
        <v>214</v>
      </c>
      <c r="K184" s="9">
        <f t="shared" si="22"/>
        <v>3.0726256983240222E-2</v>
      </c>
      <c r="L184" s="9">
        <f t="shared" si="22"/>
        <v>6.4944134078212284E-2</v>
      </c>
      <c r="M184" s="9">
        <f t="shared" si="22"/>
        <v>0.59706703910614523</v>
      </c>
      <c r="N184" s="9">
        <f t="shared" si="21"/>
        <v>0.17737430167597765</v>
      </c>
      <c r="O184" s="9">
        <f t="shared" si="21"/>
        <v>0.12639664804469275</v>
      </c>
      <c r="P184" s="9">
        <f t="shared" si="21"/>
        <v>1</v>
      </c>
      <c r="R184" s="1" t="s">
        <v>214</v>
      </c>
      <c r="S184" s="17">
        <f t="shared" si="23"/>
        <v>2.588324805280243E-2</v>
      </c>
      <c r="T184" s="17">
        <f t="shared" si="23"/>
        <v>5.7396972803167474E-2</v>
      </c>
      <c r="U184" s="17">
        <f t="shared" si="23"/>
        <v>0.54775245666739336</v>
      </c>
      <c r="V184" s="17">
        <f t="shared" si="23"/>
        <v>0.1577799732356884</v>
      </c>
      <c r="W184" s="17">
        <f t="shared" si="23"/>
        <v>0.20961906942900496</v>
      </c>
      <c r="X184" s="17"/>
      <c r="Y184" s="17"/>
      <c r="Z184" s="17"/>
      <c r="AA184" s="17"/>
    </row>
    <row r="185" spans="1:27" x14ac:dyDescent="0.25">
      <c r="A185" s="4">
        <v>34029</v>
      </c>
      <c r="B185" s="1">
        <f t="shared" si="18"/>
        <v>1993</v>
      </c>
      <c r="C185" s="2">
        <v>61</v>
      </c>
      <c r="D185" s="2">
        <v>129</v>
      </c>
      <c r="E185" s="2">
        <v>1128</v>
      </c>
      <c r="F185" s="2">
        <v>336</v>
      </c>
      <c r="G185" s="2">
        <v>340</v>
      </c>
      <c r="H185" s="2">
        <v>2001</v>
      </c>
      <c r="J185" s="1" t="s">
        <v>215</v>
      </c>
      <c r="K185" s="9">
        <f t="shared" si="22"/>
        <v>3.0484757621189407E-2</v>
      </c>
      <c r="L185" s="9">
        <f t="shared" si="22"/>
        <v>6.4467766116941536E-2</v>
      </c>
      <c r="M185" s="9">
        <f t="shared" si="22"/>
        <v>0.56371814092953521</v>
      </c>
      <c r="N185" s="9">
        <f t="shared" si="21"/>
        <v>0.1679160419790105</v>
      </c>
      <c r="O185" s="9">
        <f t="shared" si="21"/>
        <v>0.16991504247876063</v>
      </c>
      <c r="P185" s="9">
        <f t="shared" si="21"/>
        <v>1</v>
      </c>
      <c r="R185" s="1" t="s">
        <v>215</v>
      </c>
      <c r="S185" s="17">
        <f t="shared" si="23"/>
        <v>2.717907112789952E-2</v>
      </c>
      <c r="T185" s="17">
        <f t="shared" si="23"/>
        <v>5.7560671770657046E-2</v>
      </c>
      <c r="U185" s="17">
        <f t="shared" si="23"/>
        <v>0.55224030067922669</v>
      </c>
      <c r="V185" s="17">
        <f t="shared" si="23"/>
        <v>0.16073962616773432</v>
      </c>
      <c r="W185" s="17">
        <f t="shared" si="23"/>
        <v>0.20051941985023899</v>
      </c>
      <c r="X185" s="17"/>
      <c r="Y185" s="17"/>
      <c r="Z185" s="17"/>
      <c r="AA185" s="17"/>
    </row>
    <row r="186" spans="1:27" x14ac:dyDescent="0.25">
      <c r="A186" s="4">
        <v>34060</v>
      </c>
      <c r="B186" s="1">
        <f t="shared" si="18"/>
        <v>1993</v>
      </c>
      <c r="C186" s="2">
        <v>73</v>
      </c>
      <c r="D186" s="2">
        <v>133</v>
      </c>
      <c r="E186" s="2">
        <v>1195</v>
      </c>
      <c r="F186" s="2">
        <v>321</v>
      </c>
      <c r="G186" s="2">
        <v>397</v>
      </c>
      <c r="H186" s="2">
        <v>2125</v>
      </c>
      <c r="J186" s="1" t="s">
        <v>216</v>
      </c>
      <c r="K186" s="9">
        <f t="shared" si="22"/>
        <v>3.4352941176470586E-2</v>
      </c>
      <c r="L186" s="9">
        <f t="shared" si="22"/>
        <v>6.2588235294117653E-2</v>
      </c>
      <c r="M186" s="9">
        <f t="shared" si="22"/>
        <v>0.56235294117647061</v>
      </c>
      <c r="N186" s="9">
        <f t="shared" si="21"/>
        <v>0.15105882352941177</v>
      </c>
      <c r="O186" s="9">
        <f t="shared" si="21"/>
        <v>0.18682352941176469</v>
      </c>
      <c r="P186" s="9">
        <f t="shared" si="21"/>
        <v>1</v>
      </c>
      <c r="R186" s="1" t="s">
        <v>216</v>
      </c>
      <c r="S186" s="17">
        <f t="shared" si="23"/>
        <v>2.8318401124409972E-2</v>
      </c>
      <c r="T186" s="17">
        <f t="shared" si="23"/>
        <v>5.8162673719392544E-2</v>
      </c>
      <c r="U186" s="17">
        <f t="shared" si="23"/>
        <v>0.55144436764961002</v>
      </c>
      <c r="V186" s="17">
        <f t="shared" si="23"/>
        <v>0.16161884081572947</v>
      </c>
      <c r="W186" s="17">
        <f t="shared" si="23"/>
        <v>0.19849767322838555</v>
      </c>
      <c r="X186" s="17"/>
      <c r="Y186" s="17"/>
      <c r="Z186" s="17"/>
      <c r="AA186" s="17"/>
    </row>
    <row r="187" spans="1:27" x14ac:dyDescent="0.25">
      <c r="A187" s="4">
        <v>34090</v>
      </c>
      <c r="B187" s="1">
        <f t="shared" si="18"/>
        <v>1993</v>
      </c>
      <c r="C187" s="2">
        <v>56</v>
      </c>
      <c r="D187" s="2">
        <v>104</v>
      </c>
      <c r="E187" s="2">
        <v>940</v>
      </c>
      <c r="F187" s="2">
        <v>206</v>
      </c>
      <c r="G187" s="2">
        <v>280</v>
      </c>
      <c r="H187" s="2">
        <v>1590</v>
      </c>
      <c r="J187" s="1" t="s">
        <v>217</v>
      </c>
      <c r="K187" s="9">
        <f t="shared" si="22"/>
        <v>3.5220125786163521E-2</v>
      </c>
      <c r="L187" s="9">
        <f t="shared" si="22"/>
        <v>6.540880503144654E-2</v>
      </c>
      <c r="M187" s="9">
        <f t="shared" si="22"/>
        <v>0.5911949685534591</v>
      </c>
      <c r="N187" s="9">
        <f t="shared" si="21"/>
        <v>0.12955974842767295</v>
      </c>
      <c r="O187" s="9">
        <f t="shared" si="21"/>
        <v>0.1761006289308176</v>
      </c>
      <c r="P187" s="9">
        <f t="shared" si="21"/>
        <v>1</v>
      </c>
      <c r="R187" s="1" t="s">
        <v>217</v>
      </c>
      <c r="S187" s="17">
        <f t="shared" si="23"/>
        <v>2.923260712301495E-2</v>
      </c>
      <c r="T187" s="17">
        <f t="shared" si="23"/>
        <v>5.8737423777518553E-2</v>
      </c>
      <c r="U187" s="17">
        <f t="shared" si="23"/>
        <v>0.5499633167312189</v>
      </c>
      <c r="V187" s="17">
        <f t="shared" si="23"/>
        <v>0.16238935929980292</v>
      </c>
      <c r="W187" s="17">
        <f t="shared" si="23"/>
        <v>0.19763694316560942</v>
      </c>
      <c r="X187" s="17"/>
      <c r="Y187" s="17"/>
      <c r="Z187" s="17"/>
      <c r="AA187" s="17"/>
    </row>
    <row r="188" spans="1:27" x14ac:dyDescent="0.25">
      <c r="A188" s="4">
        <v>34121</v>
      </c>
      <c r="B188" s="1">
        <f t="shared" si="18"/>
        <v>1993</v>
      </c>
      <c r="C188" s="2">
        <v>79</v>
      </c>
      <c r="D188" s="2">
        <v>144</v>
      </c>
      <c r="E188" s="2">
        <v>1290</v>
      </c>
      <c r="F188" s="2">
        <v>407</v>
      </c>
      <c r="G188" s="2">
        <v>366</v>
      </c>
      <c r="H188" s="2">
        <v>2292</v>
      </c>
      <c r="J188" s="1" t="s">
        <v>218</v>
      </c>
      <c r="K188" s="9">
        <f t="shared" si="22"/>
        <v>3.4467713787085512E-2</v>
      </c>
      <c r="L188" s="9">
        <f t="shared" si="22"/>
        <v>6.2827225130890049E-2</v>
      </c>
      <c r="M188" s="9">
        <f t="shared" si="22"/>
        <v>0.56282722513089001</v>
      </c>
      <c r="N188" s="9">
        <f t="shared" si="21"/>
        <v>0.17757417102966841</v>
      </c>
      <c r="O188" s="9">
        <f t="shared" si="21"/>
        <v>0.15968586387434555</v>
      </c>
      <c r="P188" s="9">
        <f t="shared" si="21"/>
        <v>1</v>
      </c>
      <c r="R188" s="1" t="s">
        <v>218</v>
      </c>
      <c r="S188" s="17">
        <f t="shared" si="23"/>
        <v>3.0075299196733764E-2</v>
      </c>
      <c r="T188" s="17">
        <f t="shared" si="23"/>
        <v>6.0184858349148933E-2</v>
      </c>
      <c r="U188" s="17">
        <f t="shared" si="23"/>
        <v>0.55389210714615733</v>
      </c>
      <c r="V188" s="17">
        <f t="shared" si="23"/>
        <v>0.16094537527306535</v>
      </c>
      <c r="W188" s="17">
        <f t="shared" si="23"/>
        <v>0.19274303534415579</v>
      </c>
      <c r="X188" s="17"/>
      <c r="Y188" s="17"/>
      <c r="Z188" s="17"/>
      <c r="AA188" s="17"/>
    </row>
    <row r="189" spans="1:27" x14ac:dyDescent="0.25">
      <c r="A189" s="4">
        <v>34151</v>
      </c>
      <c r="B189" s="1">
        <f t="shared" si="18"/>
        <v>1993</v>
      </c>
      <c r="C189" s="2">
        <v>110</v>
      </c>
      <c r="D189" s="2">
        <v>161</v>
      </c>
      <c r="E189" s="2">
        <v>1533</v>
      </c>
      <c r="F189" s="2">
        <v>350</v>
      </c>
      <c r="G189" s="2">
        <v>609</v>
      </c>
      <c r="H189" s="2">
        <v>2770</v>
      </c>
      <c r="J189" s="1" t="s">
        <v>219</v>
      </c>
      <c r="K189" s="9">
        <f t="shared" si="22"/>
        <v>3.9711191335740074E-2</v>
      </c>
      <c r="L189" s="9">
        <f t="shared" si="22"/>
        <v>5.812274368231047E-2</v>
      </c>
      <c r="M189" s="9">
        <f t="shared" si="22"/>
        <v>0.55342960288808662</v>
      </c>
      <c r="N189" s="9">
        <f t="shared" si="21"/>
        <v>0.1263537906137184</v>
      </c>
      <c r="O189" s="9">
        <f t="shared" si="21"/>
        <v>0.21985559566787002</v>
      </c>
      <c r="P189" s="9">
        <f t="shared" si="21"/>
        <v>1</v>
      </c>
      <c r="R189" s="1" t="s">
        <v>219</v>
      </c>
      <c r="S189" s="17">
        <f t="shared" si="23"/>
        <v>3.102430682675511E-2</v>
      </c>
      <c r="T189" s="17">
        <f t="shared" si="23"/>
        <v>5.9250207501222785E-2</v>
      </c>
      <c r="U189" s="17">
        <f t="shared" si="23"/>
        <v>0.5559784639204659</v>
      </c>
      <c r="V189" s="17">
        <f t="shared" si="23"/>
        <v>0.1636101400311073</v>
      </c>
      <c r="W189" s="17">
        <f t="shared" si="23"/>
        <v>0.18787900623736178</v>
      </c>
      <c r="X189" s="17"/>
      <c r="Y189" s="17"/>
      <c r="Z189" s="17"/>
      <c r="AA189" s="17"/>
    </row>
    <row r="190" spans="1:27" x14ac:dyDescent="0.25">
      <c r="A190" s="4">
        <v>34182</v>
      </c>
      <c r="B190" s="1">
        <f t="shared" si="18"/>
        <v>1993</v>
      </c>
      <c r="C190" s="2">
        <v>121</v>
      </c>
      <c r="D190" s="2">
        <v>134</v>
      </c>
      <c r="E190" s="2">
        <v>1290</v>
      </c>
      <c r="F190" s="2">
        <v>304</v>
      </c>
      <c r="G190" s="2">
        <v>487</v>
      </c>
      <c r="H190" s="2">
        <v>2341</v>
      </c>
      <c r="J190" s="1" t="s">
        <v>220</v>
      </c>
      <c r="K190" s="9">
        <f t="shared" si="22"/>
        <v>5.1687313114053821E-2</v>
      </c>
      <c r="L190" s="9">
        <f t="shared" si="22"/>
        <v>5.724049551473729E-2</v>
      </c>
      <c r="M190" s="9">
        <f t="shared" si="22"/>
        <v>0.55104656129859031</v>
      </c>
      <c r="N190" s="9">
        <f t="shared" si="21"/>
        <v>0.12985903460059803</v>
      </c>
      <c r="O190" s="9">
        <f t="shared" si="21"/>
        <v>0.20803075608714225</v>
      </c>
      <c r="P190" s="9">
        <f t="shared" si="21"/>
        <v>1</v>
      </c>
      <c r="R190" s="1" t="s">
        <v>220</v>
      </c>
      <c r="S190" s="17">
        <f t="shared" si="23"/>
        <v>3.2280418941236129E-2</v>
      </c>
      <c r="T190" s="17">
        <f t="shared" si="23"/>
        <v>5.977005338468358E-2</v>
      </c>
      <c r="U190" s="17">
        <f t="shared" si="23"/>
        <v>0.55444628231999937</v>
      </c>
      <c r="V190" s="17">
        <f t="shared" si="23"/>
        <v>0.16153334641914965</v>
      </c>
      <c r="W190" s="17">
        <f t="shared" si="23"/>
        <v>0.18965043187200389</v>
      </c>
      <c r="X190" s="17"/>
      <c r="Y190" s="17"/>
      <c r="Z190" s="17"/>
      <c r="AA190" s="17"/>
    </row>
    <row r="191" spans="1:27" x14ac:dyDescent="0.25">
      <c r="A191" s="4">
        <v>34213</v>
      </c>
      <c r="B191" s="1">
        <f t="shared" si="18"/>
        <v>1993</v>
      </c>
      <c r="C191" s="2">
        <v>107</v>
      </c>
      <c r="D191" s="2">
        <v>142</v>
      </c>
      <c r="E191" s="2">
        <v>1269</v>
      </c>
      <c r="F191" s="2">
        <v>342</v>
      </c>
      <c r="G191" s="2">
        <v>352</v>
      </c>
      <c r="H191" s="2">
        <v>2217</v>
      </c>
      <c r="J191" s="1" t="s">
        <v>221</v>
      </c>
      <c r="K191" s="9">
        <f t="shared" si="22"/>
        <v>4.8263419034731622E-2</v>
      </c>
      <c r="L191" s="9">
        <f t="shared" si="22"/>
        <v>6.4050518718989632E-2</v>
      </c>
      <c r="M191" s="9">
        <f t="shared" si="22"/>
        <v>0.5723951285520974</v>
      </c>
      <c r="N191" s="9">
        <f t="shared" si="21"/>
        <v>0.15426251691474965</v>
      </c>
      <c r="O191" s="9">
        <f t="shared" si="21"/>
        <v>0.15877311682453765</v>
      </c>
      <c r="P191" s="9">
        <f t="shared" si="21"/>
        <v>1</v>
      </c>
      <c r="R191" s="1" t="s">
        <v>221</v>
      </c>
      <c r="S191" s="17">
        <f t="shared" si="23"/>
        <v>3.49885555680612E-2</v>
      </c>
      <c r="T191" s="17">
        <f t="shared" si="23"/>
        <v>6.077112475308815E-2</v>
      </c>
      <c r="U191" s="17">
        <f t="shared" si="23"/>
        <v>0.55676438377846438</v>
      </c>
      <c r="V191" s="17">
        <f t="shared" si="23"/>
        <v>0.16128385808047366</v>
      </c>
      <c r="W191" s="17">
        <f t="shared" si="23"/>
        <v>0.18384433604183703</v>
      </c>
      <c r="X191" s="17"/>
      <c r="Y191" s="17"/>
      <c r="Z191" s="17"/>
      <c r="AA191" s="17"/>
    </row>
    <row r="192" spans="1:27" x14ac:dyDescent="0.25">
      <c r="A192" s="4">
        <v>34243</v>
      </c>
      <c r="B192" s="1">
        <f t="shared" si="18"/>
        <v>1993</v>
      </c>
      <c r="C192" s="2">
        <v>105</v>
      </c>
      <c r="D192" s="2">
        <v>144</v>
      </c>
      <c r="E192" s="2">
        <v>1174</v>
      </c>
      <c r="F192" s="2">
        <v>292</v>
      </c>
      <c r="G192" s="2">
        <v>376</v>
      </c>
      <c r="H192" s="2">
        <v>2094</v>
      </c>
      <c r="J192" s="1" t="s">
        <v>222</v>
      </c>
      <c r="K192" s="9">
        <f t="shared" si="22"/>
        <v>5.0143266475644696E-2</v>
      </c>
      <c r="L192" s="9">
        <f t="shared" si="22"/>
        <v>6.8767908309455589E-2</v>
      </c>
      <c r="M192" s="9">
        <f t="shared" si="22"/>
        <v>0.56064947468958926</v>
      </c>
      <c r="N192" s="9">
        <f t="shared" si="21"/>
        <v>0.13944603629417382</v>
      </c>
      <c r="O192" s="9">
        <f t="shared" si="21"/>
        <v>0.17956064947468958</v>
      </c>
      <c r="P192" s="9">
        <f t="shared" si="21"/>
        <v>1</v>
      </c>
      <c r="R192" s="1" t="s">
        <v>222</v>
      </c>
      <c r="S192" s="17">
        <f t="shared" ref="S192:W207" si="24">AVERAGE(K181:K191)</f>
        <v>3.6227179642412483E-2</v>
      </c>
      <c r="T192" s="17">
        <f t="shared" si="24"/>
        <v>6.1619455954631926E-2</v>
      </c>
      <c r="U192" s="17">
        <f t="shared" si="24"/>
        <v>0.55745857399732968</v>
      </c>
      <c r="V192" s="17">
        <f t="shared" si="24"/>
        <v>0.16280315954515881</v>
      </c>
      <c r="W192" s="17">
        <f t="shared" si="24"/>
        <v>0.17947577309525428</v>
      </c>
      <c r="X192" s="17"/>
      <c r="Y192" s="17"/>
      <c r="Z192" s="17"/>
      <c r="AA192" s="17"/>
    </row>
    <row r="193" spans="1:27" x14ac:dyDescent="0.25">
      <c r="A193" s="4">
        <v>34274</v>
      </c>
      <c r="B193" s="1">
        <f t="shared" si="18"/>
        <v>1993</v>
      </c>
      <c r="C193" s="2">
        <v>147</v>
      </c>
      <c r="D193" s="2">
        <v>151</v>
      </c>
      <c r="E193" s="2">
        <v>1187</v>
      </c>
      <c r="F193" s="2">
        <v>323</v>
      </c>
      <c r="G193" s="2">
        <v>224</v>
      </c>
      <c r="H193" s="2">
        <v>2040</v>
      </c>
      <c r="J193" s="1" t="s">
        <v>223</v>
      </c>
      <c r="K193" s="9">
        <f t="shared" si="22"/>
        <v>7.2058823529411759E-2</v>
      </c>
      <c r="L193" s="9">
        <f t="shared" si="22"/>
        <v>7.4019607843137256E-2</v>
      </c>
      <c r="M193" s="9">
        <f t="shared" si="22"/>
        <v>0.58186274509803926</v>
      </c>
      <c r="N193" s="9">
        <f t="shared" si="21"/>
        <v>0.15833333333333333</v>
      </c>
      <c r="O193" s="9">
        <f t="shared" si="21"/>
        <v>0.10980392156862745</v>
      </c>
      <c r="P193" s="9">
        <f t="shared" si="21"/>
        <v>1</v>
      </c>
      <c r="R193" s="1" t="s">
        <v>223</v>
      </c>
      <c r="S193" s="17">
        <f t="shared" si="24"/>
        <v>3.7586814124410527E-2</v>
      </c>
      <c r="T193" s="17">
        <f t="shared" si="24"/>
        <v>6.1628178193887974E-2</v>
      </c>
      <c r="U193" s="17">
        <f t="shared" si="24"/>
        <v>0.56023766668142094</v>
      </c>
      <c r="V193" s="17">
        <f t="shared" si="24"/>
        <v>0.16031135869645047</v>
      </c>
      <c r="W193" s="17">
        <f t="shared" si="24"/>
        <v>0.17779307081346721</v>
      </c>
      <c r="X193" s="17"/>
      <c r="Y193" s="17"/>
      <c r="Z193" s="17"/>
      <c r="AA193" s="17"/>
    </row>
    <row r="194" spans="1:27" x14ac:dyDescent="0.25">
      <c r="A194" s="4">
        <v>34304</v>
      </c>
      <c r="B194" s="1">
        <f t="shared" si="18"/>
        <v>1993</v>
      </c>
      <c r="C194" s="2">
        <v>145</v>
      </c>
      <c r="D194" s="2">
        <v>152</v>
      </c>
      <c r="E194" s="2">
        <v>1260</v>
      </c>
      <c r="F194" s="2">
        <v>455</v>
      </c>
      <c r="G194" s="2">
        <v>539</v>
      </c>
      <c r="H194" s="2">
        <v>2556</v>
      </c>
      <c r="J194" s="1" t="s">
        <v>224</v>
      </c>
      <c r="K194" s="9">
        <f t="shared" si="22"/>
        <v>5.6729264475743349E-2</v>
      </c>
      <c r="L194" s="9">
        <f t="shared" si="22"/>
        <v>5.9467918622848198E-2</v>
      </c>
      <c r="M194" s="9">
        <f t="shared" si="22"/>
        <v>0.49295774647887325</v>
      </c>
      <c r="N194" s="9">
        <f t="shared" si="21"/>
        <v>0.17801251956181532</v>
      </c>
      <c r="O194" s="9">
        <f t="shared" si="21"/>
        <v>0.21087636932707354</v>
      </c>
      <c r="P194" s="9">
        <f t="shared" si="21"/>
        <v>1</v>
      </c>
      <c r="R194" s="1" t="s">
        <v>224</v>
      </c>
      <c r="S194" s="17">
        <f t="shared" si="24"/>
        <v>4.135677137733991E-2</v>
      </c>
      <c r="T194" s="17">
        <f t="shared" si="24"/>
        <v>6.3408965346192156E-2</v>
      </c>
      <c r="U194" s="17">
        <f t="shared" si="24"/>
        <v>0.56868165647215996</v>
      </c>
      <c r="V194" s="17">
        <f t="shared" si="24"/>
        <v>0.15143616955810343</v>
      </c>
      <c r="W194" s="17">
        <f t="shared" si="24"/>
        <v>0.17243970385019314</v>
      </c>
      <c r="X194" s="17"/>
      <c r="Y194" s="17"/>
      <c r="Z194" s="17"/>
      <c r="AA194" s="17"/>
    </row>
    <row r="195" spans="1:27" x14ac:dyDescent="0.25">
      <c r="A195" s="4">
        <v>34335</v>
      </c>
      <c r="B195" s="1">
        <f t="shared" si="18"/>
        <v>1994</v>
      </c>
      <c r="C195" s="2">
        <v>64</v>
      </c>
      <c r="D195" s="2">
        <v>103</v>
      </c>
      <c r="E195" s="2">
        <v>975</v>
      </c>
      <c r="F195" s="2">
        <v>284</v>
      </c>
      <c r="G195" s="2">
        <v>339</v>
      </c>
      <c r="H195" s="2">
        <v>1769</v>
      </c>
      <c r="J195" s="1" t="s">
        <v>225</v>
      </c>
      <c r="K195" s="9">
        <f t="shared" si="22"/>
        <v>3.6178631995477668E-2</v>
      </c>
      <c r="L195" s="9">
        <f t="shared" si="22"/>
        <v>5.8224985867721873E-2</v>
      </c>
      <c r="M195" s="9">
        <f t="shared" si="22"/>
        <v>0.55115884680610516</v>
      </c>
      <c r="N195" s="9">
        <f t="shared" si="21"/>
        <v>0.16054267947993217</v>
      </c>
      <c r="O195" s="9">
        <f t="shared" si="21"/>
        <v>0.1916336913510458</v>
      </c>
      <c r="P195" s="9">
        <f t="shared" si="21"/>
        <v>1</v>
      </c>
      <c r="R195" s="1" t="s">
        <v>225</v>
      </c>
      <c r="S195" s="17">
        <f t="shared" si="24"/>
        <v>4.3985915756315871E-2</v>
      </c>
      <c r="T195" s="17">
        <f t="shared" si="24"/>
        <v>6.3809578031189682E-2</v>
      </c>
      <c r="U195" s="17">
        <f t="shared" si="24"/>
        <v>0.56268196126379777</v>
      </c>
      <c r="V195" s="17">
        <f t="shared" si="24"/>
        <v>0.15361366526910272</v>
      </c>
      <c r="W195" s="17">
        <f t="shared" si="24"/>
        <v>0.17325655651730196</v>
      </c>
      <c r="X195" s="17"/>
      <c r="Y195" s="17"/>
      <c r="Z195" s="17"/>
      <c r="AA195" s="17"/>
    </row>
    <row r="196" spans="1:27" x14ac:dyDescent="0.25">
      <c r="A196" s="4">
        <v>34366</v>
      </c>
      <c r="B196" s="1">
        <f t="shared" ref="B196:B259" si="25">YEAR(A196)</f>
        <v>1994</v>
      </c>
      <c r="C196" s="2">
        <v>96</v>
      </c>
      <c r="D196" s="2">
        <v>121</v>
      </c>
      <c r="E196" s="2">
        <v>1108</v>
      </c>
      <c r="F196" s="2">
        <v>426</v>
      </c>
      <c r="G196" s="2">
        <v>275</v>
      </c>
      <c r="H196" s="2">
        <v>2030</v>
      </c>
      <c r="J196" s="1" t="s">
        <v>226</v>
      </c>
      <c r="K196" s="9">
        <f t="shared" si="22"/>
        <v>4.7290640394088673E-2</v>
      </c>
      <c r="L196" s="9">
        <f t="shared" si="22"/>
        <v>5.9605911330049263E-2</v>
      </c>
      <c r="M196" s="9">
        <f t="shared" si="22"/>
        <v>0.54581280788177344</v>
      </c>
      <c r="N196" s="9">
        <f t="shared" si="21"/>
        <v>0.20985221674876847</v>
      </c>
      <c r="O196" s="9">
        <f t="shared" si="21"/>
        <v>0.1354679802955665</v>
      </c>
      <c r="P196" s="9">
        <f t="shared" si="21"/>
        <v>1</v>
      </c>
      <c r="R196" s="1" t="s">
        <v>226</v>
      </c>
      <c r="S196" s="17">
        <f t="shared" si="24"/>
        <v>4.4481586211973824E-2</v>
      </c>
      <c r="T196" s="17">
        <f t="shared" si="24"/>
        <v>6.3198746375690548E-2</v>
      </c>
      <c r="U196" s="17">
        <f t="shared" si="24"/>
        <v>0.55850848923652141</v>
      </c>
      <c r="V196" s="17">
        <f t="shared" si="24"/>
        <v>0.15208351779673493</v>
      </c>
      <c r="W196" s="17">
        <f t="shared" si="24"/>
        <v>0.17918719681787953</v>
      </c>
      <c r="X196" s="17"/>
      <c r="Y196" s="17"/>
      <c r="Z196" s="17"/>
      <c r="AA196" s="17"/>
    </row>
    <row r="197" spans="1:27" x14ac:dyDescent="0.25">
      <c r="A197" s="4">
        <v>34394</v>
      </c>
      <c r="B197" s="1">
        <f t="shared" si="25"/>
        <v>1994</v>
      </c>
      <c r="C197" s="2">
        <v>105</v>
      </c>
      <c r="D197" s="2">
        <v>157</v>
      </c>
      <c r="E197" s="2">
        <v>1335</v>
      </c>
      <c r="F197" s="2">
        <v>369</v>
      </c>
      <c r="G197" s="2">
        <v>278</v>
      </c>
      <c r="H197" s="2">
        <v>2249</v>
      </c>
      <c r="J197" s="1" t="s">
        <v>227</v>
      </c>
      <c r="K197" s="9">
        <f t="shared" si="22"/>
        <v>4.6687416629613163E-2</v>
      </c>
      <c r="L197" s="9">
        <f t="shared" si="22"/>
        <v>6.9808803912850159E-2</v>
      </c>
      <c r="M197" s="9">
        <f t="shared" si="22"/>
        <v>0.59359715429079596</v>
      </c>
      <c r="N197" s="9">
        <f t="shared" si="21"/>
        <v>0.16407292129835482</v>
      </c>
      <c r="O197" s="9">
        <f t="shared" si="21"/>
        <v>0.12361049355269009</v>
      </c>
      <c r="P197" s="9">
        <f t="shared" si="21"/>
        <v>1</v>
      </c>
      <c r="R197" s="1" t="s">
        <v>227</v>
      </c>
      <c r="S197" s="17">
        <f t="shared" si="24"/>
        <v>4.6009393736782853E-2</v>
      </c>
      <c r="T197" s="17">
        <f t="shared" si="24"/>
        <v>6.2756759576882148E-2</v>
      </c>
      <c r="U197" s="17">
        <f t="shared" si="24"/>
        <v>0.55688073168672492</v>
      </c>
      <c r="V197" s="17">
        <f t="shared" si="24"/>
        <v>0.15589589732125839</v>
      </c>
      <c r="W197" s="17">
        <f t="shared" si="24"/>
        <v>0.17605564571031643</v>
      </c>
      <c r="X197" s="17"/>
      <c r="Y197" s="17"/>
      <c r="Z197" s="17"/>
      <c r="AA197" s="17"/>
    </row>
    <row r="198" spans="1:27" x14ac:dyDescent="0.25">
      <c r="A198" s="4">
        <v>34425</v>
      </c>
      <c r="B198" s="1">
        <f t="shared" si="25"/>
        <v>1994</v>
      </c>
      <c r="C198" s="2">
        <v>140</v>
      </c>
      <c r="D198" s="2">
        <v>135</v>
      </c>
      <c r="E198" s="2">
        <v>1264</v>
      </c>
      <c r="F198" s="2">
        <v>355</v>
      </c>
      <c r="G198" s="2">
        <v>254</v>
      </c>
      <c r="H198" s="2">
        <v>2152</v>
      </c>
      <c r="J198" s="1" t="s">
        <v>228</v>
      </c>
      <c r="K198" s="9">
        <f t="shared" si="22"/>
        <v>6.5055762081784388E-2</v>
      </c>
      <c r="L198" s="9">
        <f t="shared" si="22"/>
        <v>6.2732342007434938E-2</v>
      </c>
      <c r="M198" s="9">
        <f t="shared" si="22"/>
        <v>0.58736059479553904</v>
      </c>
      <c r="N198" s="9">
        <f t="shared" si="21"/>
        <v>0.1649628252788104</v>
      </c>
      <c r="O198" s="9">
        <f t="shared" si="21"/>
        <v>0.11802973977695168</v>
      </c>
      <c r="P198" s="9">
        <f t="shared" si="21"/>
        <v>1</v>
      </c>
      <c r="R198" s="1" t="s">
        <v>228</v>
      </c>
      <c r="S198" s="17">
        <f t="shared" si="24"/>
        <v>4.7130709687068541E-2</v>
      </c>
      <c r="T198" s="17">
        <f t="shared" si="24"/>
        <v>6.3413174905857836E-2</v>
      </c>
      <c r="U198" s="17">
        <f t="shared" si="24"/>
        <v>0.55972111469711827</v>
      </c>
      <c r="V198" s="17">
        <f t="shared" si="24"/>
        <v>0.15707899711843504</v>
      </c>
      <c r="W198" s="17">
        <f t="shared" si="24"/>
        <v>0.17030900608676416</v>
      </c>
      <c r="X198" s="17"/>
      <c r="Y198" s="17"/>
      <c r="Z198" s="17"/>
      <c r="AA198" s="17"/>
    </row>
    <row r="199" spans="1:27" x14ac:dyDescent="0.25">
      <c r="A199" s="4">
        <v>34455</v>
      </c>
      <c r="B199" s="1">
        <f t="shared" si="25"/>
        <v>1994</v>
      </c>
      <c r="C199" s="2">
        <v>148</v>
      </c>
      <c r="D199" s="2">
        <v>152</v>
      </c>
      <c r="E199" s="2">
        <v>1625</v>
      </c>
      <c r="F199" s="2">
        <v>356</v>
      </c>
      <c r="G199" s="2">
        <v>338</v>
      </c>
      <c r="H199" s="2">
        <v>2625</v>
      </c>
      <c r="J199" s="1" t="s">
        <v>229</v>
      </c>
      <c r="K199" s="9">
        <f t="shared" si="22"/>
        <v>5.6380952380952379E-2</v>
      </c>
      <c r="L199" s="9">
        <f t="shared" si="22"/>
        <v>5.7904761904761903E-2</v>
      </c>
      <c r="M199" s="9">
        <f t="shared" si="22"/>
        <v>0.61904761904761907</v>
      </c>
      <c r="N199" s="9">
        <f t="shared" si="21"/>
        <v>0.13561904761904761</v>
      </c>
      <c r="O199" s="9">
        <f t="shared" si="21"/>
        <v>0.12876190476190477</v>
      </c>
      <c r="P199" s="9">
        <f t="shared" si="21"/>
        <v>1</v>
      </c>
      <c r="R199" s="1" t="s">
        <v>229</v>
      </c>
      <c r="S199" s="17">
        <f t="shared" si="24"/>
        <v>4.9843040259397703E-2</v>
      </c>
      <c r="T199" s="17">
        <f t="shared" si="24"/>
        <v>6.3169860085493149E-2</v>
      </c>
      <c r="U199" s="17">
        <f t="shared" si="24"/>
        <v>0.55937253526458008</v>
      </c>
      <c r="V199" s="17">
        <f t="shared" si="24"/>
        <v>0.16029745865035666</v>
      </c>
      <c r="W199" s="17">
        <f t="shared" si="24"/>
        <v>0.16502983434550364</v>
      </c>
      <c r="X199" s="17"/>
      <c r="Y199" s="17"/>
      <c r="Z199" s="17"/>
      <c r="AA199" s="17"/>
    </row>
    <row r="200" spans="1:27" x14ac:dyDescent="0.25">
      <c r="A200" s="4">
        <v>34486</v>
      </c>
      <c r="B200" s="1">
        <f t="shared" si="25"/>
        <v>1994</v>
      </c>
      <c r="C200" s="2">
        <v>113</v>
      </c>
      <c r="D200" s="2">
        <v>169</v>
      </c>
      <c r="E200" s="2">
        <v>1475</v>
      </c>
      <c r="F200" s="2">
        <v>320</v>
      </c>
      <c r="G200" s="2">
        <v>414</v>
      </c>
      <c r="H200" s="2">
        <v>2499</v>
      </c>
      <c r="J200" s="1" t="s">
        <v>230</v>
      </c>
      <c r="K200" s="9">
        <f t="shared" si="22"/>
        <v>4.5218087234893956E-2</v>
      </c>
      <c r="L200" s="9">
        <f t="shared" si="22"/>
        <v>6.7627050820328133E-2</v>
      </c>
      <c r="M200" s="9">
        <f t="shared" si="22"/>
        <v>0.59023609443777514</v>
      </c>
      <c r="N200" s="9">
        <f t="shared" si="21"/>
        <v>0.12805122048819528</v>
      </c>
      <c r="O200" s="9">
        <f t="shared" si="21"/>
        <v>0.16566626650660263</v>
      </c>
      <c r="P200" s="9">
        <f t="shared" si="21"/>
        <v>1</v>
      </c>
      <c r="R200" s="1" t="s">
        <v>230</v>
      </c>
      <c r="S200" s="17">
        <f t="shared" si="24"/>
        <v>5.1835152858840154E-2</v>
      </c>
      <c r="T200" s="17">
        <f t="shared" si="24"/>
        <v>6.2722363428572417E-2</v>
      </c>
      <c r="U200" s="17">
        <f t="shared" si="24"/>
        <v>0.56448348016610084</v>
      </c>
      <c r="V200" s="17">
        <f t="shared" si="24"/>
        <v>0.15648335652211839</v>
      </c>
      <c r="W200" s="17">
        <f t="shared" si="24"/>
        <v>0.16221856533528176</v>
      </c>
      <c r="X200" s="17"/>
      <c r="Y200" s="17"/>
      <c r="Z200" s="17"/>
      <c r="AA200" s="17"/>
    </row>
    <row r="201" spans="1:27" x14ac:dyDescent="0.25">
      <c r="A201" s="4">
        <v>34516</v>
      </c>
      <c r="B201" s="1">
        <f t="shared" si="25"/>
        <v>1994</v>
      </c>
      <c r="C201" s="2">
        <v>101</v>
      </c>
      <c r="D201" s="2">
        <v>197</v>
      </c>
      <c r="E201" s="2">
        <v>1443</v>
      </c>
      <c r="F201" s="2">
        <v>414</v>
      </c>
      <c r="G201" s="2">
        <v>351</v>
      </c>
      <c r="H201" s="2">
        <v>2514</v>
      </c>
      <c r="J201" s="1" t="s">
        <v>231</v>
      </c>
      <c r="K201" s="9">
        <f t="shared" si="22"/>
        <v>4.0175019888623709E-2</v>
      </c>
      <c r="L201" s="9">
        <f t="shared" si="22"/>
        <v>7.8361177406523472E-2</v>
      </c>
      <c r="M201" s="9">
        <f t="shared" si="22"/>
        <v>0.57398568019093077</v>
      </c>
      <c r="N201" s="9">
        <f t="shared" si="21"/>
        <v>0.16467780429594273</v>
      </c>
      <c r="O201" s="9">
        <f t="shared" si="21"/>
        <v>0.13961813842482101</v>
      </c>
      <c r="P201" s="9">
        <f t="shared" si="21"/>
        <v>1</v>
      </c>
      <c r="R201" s="1" t="s">
        <v>231</v>
      </c>
      <c r="S201" s="17">
        <f t="shared" si="24"/>
        <v>5.2335779758763225E-2</v>
      </c>
      <c r="T201" s="17">
        <f t="shared" si="24"/>
        <v>6.3586391350210381E-2</v>
      </c>
      <c r="U201" s="17">
        <f t="shared" si="24"/>
        <v>0.56782952485243621</v>
      </c>
      <c r="V201" s="17">
        <f t="shared" si="24"/>
        <v>0.15663766832888901</v>
      </c>
      <c r="W201" s="17">
        <f t="shared" si="24"/>
        <v>0.15729226268425747</v>
      </c>
      <c r="X201" s="17"/>
      <c r="Y201" s="17"/>
      <c r="Z201" s="17"/>
      <c r="AA201" s="17"/>
    </row>
    <row r="202" spans="1:27" x14ac:dyDescent="0.25">
      <c r="A202" s="4">
        <v>34547</v>
      </c>
      <c r="B202" s="1">
        <f t="shared" si="25"/>
        <v>1994</v>
      </c>
      <c r="C202" s="2">
        <v>176</v>
      </c>
      <c r="D202" s="2">
        <v>193</v>
      </c>
      <c r="E202" s="2">
        <v>1579</v>
      </c>
      <c r="F202" s="2">
        <v>422</v>
      </c>
      <c r="G202" s="2">
        <v>397</v>
      </c>
      <c r="H202" s="2">
        <v>2776</v>
      </c>
      <c r="J202" s="1" t="s">
        <v>232</v>
      </c>
      <c r="K202" s="9">
        <f t="shared" si="22"/>
        <v>6.3400576368876083E-2</v>
      </c>
      <c r="L202" s="9">
        <f t="shared" si="22"/>
        <v>6.9524495677233428E-2</v>
      </c>
      <c r="M202" s="9">
        <f t="shared" si="22"/>
        <v>0.56880403458213258</v>
      </c>
      <c r="N202" s="9">
        <f t="shared" si="21"/>
        <v>0.15201729106628242</v>
      </c>
      <c r="O202" s="9">
        <f t="shared" si="21"/>
        <v>0.14301152737752162</v>
      </c>
      <c r="P202" s="9">
        <f t="shared" si="21"/>
        <v>1</v>
      </c>
      <c r="R202" s="1" t="s">
        <v>232</v>
      </c>
      <c r="S202" s="17">
        <f t="shared" si="24"/>
        <v>5.1289207647360488E-2</v>
      </c>
      <c r="T202" s="17">
        <f t="shared" si="24"/>
        <v>6.5506453340372764E-2</v>
      </c>
      <c r="U202" s="17">
        <f t="shared" si="24"/>
        <v>0.5699148992971943</v>
      </c>
      <c r="V202" s="17">
        <f t="shared" si="24"/>
        <v>0.15980301102846578</v>
      </c>
      <c r="W202" s="17">
        <f t="shared" si="24"/>
        <v>0.15107293380586462</v>
      </c>
      <c r="X202" s="17"/>
      <c r="Y202" s="17"/>
      <c r="Z202" s="17"/>
      <c r="AA202" s="17"/>
    </row>
    <row r="203" spans="1:27" x14ac:dyDescent="0.25">
      <c r="A203" s="4">
        <v>34578</v>
      </c>
      <c r="B203" s="1">
        <f t="shared" si="25"/>
        <v>1994</v>
      </c>
      <c r="C203" s="2">
        <v>158</v>
      </c>
      <c r="D203" s="2">
        <v>223</v>
      </c>
      <c r="E203" s="2">
        <v>1440</v>
      </c>
      <c r="F203" s="2">
        <v>372</v>
      </c>
      <c r="G203" s="2">
        <v>440</v>
      </c>
      <c r="H203" s="2">
        <v>2641</v>
      </c>
      <c r="J203" s="1" t="s">
        <v>233</v>
      </c>
      <c r="K203" s="9">
        <f t="shared" si="22"/>
        <v>5.9825823551684969E-2</v>
      </c>
      <c r="L203" s="9">
        <f t="shared" si="22"/>
        <v>8.4437712987504729E-2</v>
      </c>
      <c r="M203" s="9">
        <f t="shared" si="22"/>
        <v>0.54524801211662244</v>
      </c>
      <c r="N203" s="9">
        <f t="shared" si="21"/>
        <v>0.14085573646346081</v>
      </c>
      <c r="O203" s="9">
        <f t="shared" si="21"/>
        <v>0.16660355925785686</v>
      </c>
      <c r="P203" s="9">
        <f t="shared" si="21"/>
        <v>1</v>
      </c>
      <c r="R203" s="1" t="s">
        <v>233</v>
      </c>
      <c r="S203" s="17">
        <f t="shared" si="24"/>
        <v>5.266531285955544E-2</v>
      </c>
      <c r="T203" s="17">
        <f t="shared" si="24"/>
        <v>6.6004087609304027E-2</v>
      </c>
      <c r="U203" s="17">
        <f t="shared" si="24"/>
        <v>0.56958843620901567</v>
      </c>
      <c r="V203" s="17">
        <f t="shared" si="24"/>
        <v>0.15959889958769602</v>
      </c>
      <c r="W203" s="17">
        <f t="shared" si="24"/>
        <v>0.14964006203795407</v>
      </c>
      <c r="X203" s="17"/>
      <c r="Y203" s="17"/>
      <c r="Z203" s="17"/>
      <c r="AA203" s="17"/>
    </row>
    <row r="204" spans="1:27" x14ac:dyDescent="0.25">
      <c r="A204" s="4">
        <v>34608</v>
      </c>
      <c r="B204" s="1">
        <f t="shared" si="25"/>
        <v>1994</v>
      </c>
      <c r="C204" s="2">
        <v>326</v>
      </c>
      <c r="D204" s="2">
        <v>312</v>
      </c>
      <c r="E204" s="2">
        <v>1695</v>
      </c>
      <c r="F204" s="2">
        <v>454</v>
      </c>
      <c r="G204" s="2">
        <v>390</v>
      </c>
      <c r="H204" s="2">
        <v>3186</v>
      </c>
      <c r="J204" s="1" t="s">
        <v>234</v>
      </c>
      <c r="K204" s="9">
        <f t="shared" si="22"/>
        <v>0.10232266164469554</v>
      </c>
      <c r="L204" s="9">
        <f t="shared" si="22"/>
        <v>9.7928436911487754E-2</v>
      </c>
      <c r="M204" s="9">
        <f t="shared" si="22"/>
        <v>0.532015065913371</v>
      </c>
      <c r="N204" s="9">
        <f t="shared" si="21"/>
        <v>0.14249843063402384</v>
      </c>
      <c r="O204" s="9">
        <f t="shared" si="21"/>
        <v>0.1224105461393597</v>
      </c>
      <c r="P204" s="9">
        <f t="shared" si="21"/>
        <v>1</v>
      </c>
      <c r="R204" s="1" t="s">
        <v>234</v>
      </c>
      <c r="S204" s="17">
        <f t="shared" si="24"/>
        <v>5.3545545321013639E-2</v>
      </c>
      <c r="T204" s="17">
        <f t="shared" si="24"/>
        <v>6.7428615307308482E-2</v>
      </c>
      <c r="U204" s="17">
        <f t="shared" si="24"/>
        <v>0.56818830324783687</v>
      </c>
      <c r="V204" s="17">
        <f t="shared" si="24"/>
        <v>0.1597270541485403</v>
      </c>
      <c r="W204" s="17">
        <f t="shared" si="24"/>
        <v>0.14846214474551472</v>
      </c>
      <c r="X204" s="17"/>
      <c r="Y204" s="17"/>
      <c r="Z204" s="17"/>
      <c r="AA204" s="17"/>
    </row>
    <row r="205" spans="1:27" x14ac:dyDescent="0.25">
      <c r="A205" s="4">
        <v>34639</v>
      </c>
      <c r="B205" s="1">
        <f t="shared" si="25"/>
        <v>1994</v>
      </c>
      <c r="C205" s="2">
        <v>375</v>
      </c>
      <c r="D205" s="2">
        <v>451</v>
      </c>
      <c r="E205" s="2">
        <v>2236</v>
      </c>
      <c r="F205" s="2">
        <v>541</v>
      </c>
      <c r="G205" s="2">
        <v>499</v>
      </c>
      <c r="H205" s="2">
        <v>4115</v>
      </c>
      <c r="J205" s="1" t="s">
        <v>235</v>
      </c>
      <c r="K205" s="9">
        <f t="shared" si="22"/>
        <v>9.1130012150668294E-2</v>
      </c>
      <c r="L205" s="9">
        <f t="shared" si="22"/>
        <v>0.10959902794653706</v>
      </c>
      <c r="M205" s="9">
        <f t="shared" si="22"/>
        <v>0.54337788578371815</v>
      </c>
      <c r="N205" s="9">
        <f t="shared" si="21"/>
        <v>0.13147023086269743</v>
      </c>
      <c r="O205" s="9">
        <f t="shared" si="21"/>
        <v>0.1212636695018226</v>
      </c>
      <c r="P205" s="9">
        <f t="shared" si="21"/>
        <v>1</v>
      </c>
      <c r="R205" s="1" t="s">
        <v>235</v>
      </c>
      <c r="S205" s="17">
        <f t="shared" si="24"/>
        <v>5.6296803331493984E-2</v>
      </c>
      <c r="T205" s="17">
        <f t="shared" si="24"/>
        <v>6.9602145222613085E-2</v>
      </c>
      <c r="U205" s="17">
        <f t="shared" si="24"/>
        <v>0.56365669604923074</v>
      </c>
      <c r="V205" s="17">
        <f t="shared" si="24"/>
        <v>0.15828751753951217</v>
      </c>
      <c r="W205" s="17">
        <f t="shared" si="24"/>
        <v>0.14960820152467219</v>
      </c>
      <c r="X205" s="17"/>
      <c r="Y205" s="17"/>
      <c r="Z205" s="17"/>
      <c r="AA205" s="17"/>
    </row>
    <row r="206" spans="1:27" x14ac:dyDescent="0.25">
      <c r="A206" s="4">
        <v>34669</v>
      </c>
      <c r="B206" s="1">
        <f t="shared" si="25"/>
        <v>1994</v>
      </c>
      <c r="C206" s="2">
        <v>406</v>
      </c>
      <c r="D206" s="2">
        <v>470</v>
      </c>
      <c r="E206" s="2">
        <v>2117</v>
      </c>
      <c r="F206" s="2">
        <v>1064</v>
      </c>
      <c r="G206" s="2">
        <v>454</v>
      </c>
      <c r="H206" s="2">
        <v>4523</v>
      </c>
      <c r="J206" s="1" t="s">
        <v>236</v>
      </c>
      <c r="K206" s="9">
        <f t="shared" si="22"/>
        <v>8.9763431350873307E-2</v>
      </c>
      <c r="L206" s="9">
        <f t="shared" si="22"/>
        <v>0.10391333185938537</v>
      </c>
      <c r="M206" s="9">
        <f t="shared" si="22"/>
        <v>0.46805217775812513</v>
      </c>
      <c r="N206" s="9">
        <f t="shared" si="21"/>
        <v>0.23524209595401283</v>
      </c>
      <c r="O206" s="9">
        <f t="shared" si="21"/>
        <v>0.10037585673225735</v>
      </c>
      <c r="P206" s="9">
        <f t="shared" si="21"/>
        <v>1</v>
      </c>
      <c r="R206" s="1" t="s">
        <v>236</v>
      </c>
      <c r="S206" s="17">
        <f t="shared" si="24"/>
        <v>5.9424144029214435E-2</v>
      </c>
      <c r="T206" s="17">
        <f t="shared" si="24"/>
        <v>7.4159518797493884E-2</v>
      </c>
      <c r="U206" s="17">
        <f t="shared" si="24"/>
        <v>0.56824034507694388</v>
      </c>
      <c r="V206" s="17">
        <f t="shared" si="24"/>
        <v>0.15405640038504689</v>
      </c>
      <c r="W206" s="17">
        <f t="shared" si="24"/>
        <v>0.1414615924496494</v>
      </c>
      <c r="X206" s="17"/>
      <c r="Y206" s="17"/>
      <c r="Z206" s="17"/>
      <c r="AA206" s="17"/>
    </row>
    <row r="207" spans="1:27" x14ac:dyDescent="0.25">
      <c r="A207" s="4">
        <v>34700</v>
      </c>
      <c r="B207" s="1">
        <f t="shared" si="25"/>
        <v>1995</v>
      </c>
      <c r="C207" s="2">
        <v>331</v>
      </c>
      <c r="D207" s="2">
        <v>346</v>
      </c>
      <c r="E207" s="2">
        <v>1765</v>
      </c>
      <c r="F207" s="2">
        <v>413</v>
      </c>
      <c r="G207" s="2">
        <v>419</v>
      </c>
      <c r="H207" s="2">
        <v>3284</v>
      </c>
      <c r="J207" s="1" t="s">
        <v>237</v>
      </c>
      <c r="K207" s="9">
        <f t="shared" si="22"/>
        <v>0.10079171741778319</v>
      </c>
      <c r="L207" s="9">
        <f t="shared" si="22"/>
        <v>0.10535931790499391</v>
      </c>
      <c r="M207" s="9">
        <f t="shared" si="22"/>
        <v>0.53745432399512794</v>
      </c>
      <c r="N207" s="9">
        <f t="shared" si="21"/>
        <v>0.12576126674786844</v>
      </c>
      <c r="O207" s="9">
        <f t="shared" si="21"/>
        <v>0.12758830694275275</v>
      </c>
      <c r="P207" s="9">
        <f t="shared" si="21"/>
        <v>1</v>
      </c>
      <c r="R207" s="1" t="s">
        <v>237</v>
      </c>
      <c r="S207" s="17">
        <f t="shared" si="24"/>
        <v>6.4295489425159488E-2</v>
      </c>
      <c r="T207" s="17">
        <f t="shared" si="24"/>
        <v>7.8313004796736016E-2</v>
      </c>
      <c r="U207" s="17">
        <f t="shared" si="24"/>
        <v>0.56068519334530931</v>
      </c>
      <c r="V207" s="17">
        <f t="shared" si="24"/>
        <v>0.16084725642814515</v>
      </c>
      <c r="W207" s="17">
        <f t="shared" si="24"/>
        <v>0.13316542566612313</v>
      </c>
      <c r="X207" s="17"/>
      <c r="Y207" s="17"/>
      <c r="Z207" s="17"/>
      <c r="AA207" s="17"/>
    </row>
    <row r="208" spans="1:27" x14ac:dyDescent="0.25">
      <c r="A208" s="4">
        <v>34731</v>
      </c>
      <c r="B208" s="1">
        <f t="shared" si="25"/>
        <v>1995</v>
      </c>
      <c r="C208" s="2">
        <v>578</v>
      </c>
      <c r="D208" s="2">
        <v>353</v>
      </c>
      <c r="E208" s="2">
        <v>2148</v>
      </c>
      <c r="F208" s="2">
        <v>569</v>
      </c>
      <c r="G208" s="2">
        <v>353</v>
      </c>
      <c r="H208" s="2">
        <v>4012</v>
      </c>
      <c r="J208" s="1" t="s">
        <v>238</v>
      </c>
      <c r="K208" s="9">
        <f t="shared" si="22"/>
        <v>0.1440677966101695</v>
      </c>
      <c r="L208" s="9">
        <f t="shared" si="22"/>
        <v>8.7986041874376864E-2</v>
      </c>
      <c r="M208" s="9">
        <f t="shared" si="22"/>
        <v>0.53539381854436685</v>
      </c>
      <c r="N208" s="9">
        <f t="shared" si="21"/>
        <v>0.14182452642073778</v>
      </c>
      <c r="O208" s="9">
        <f t="shared" si="21"/>
        <v>8.7986041874376864E-2</v>
      </c>
      <c r="P208" s="9">
        <f t="shared" si="21"/>
        <v>1</v>
      </c>
      <c r="R208" s="1" t="s">
        <v>238</v>
      </c>
      <c r="S208" s="17">
        <f t="shared" ref="S208:W223" si="26">AVERAGE(K197:K207)</f>
        <v>6.9159223700040809E-2</v>
      </c>
      <c r="T208" s="17">
        <f t="shared" si="26"/>
        <v>8.2472405394458256E-2</v>
      </c>
      <c r="U208" s="17">
        <f t="shared" si="26"/>
        <v>0.55992533117379606</v>
      </c>
      <c r="V208" s="17">
        <f t="shared" si="26"/>
        <v>0.15320262460988152</v>
      </c>
      <c r="W208" s="17">
        <f t="shared" si="26"/>
        <v>0.13244909172495828</v>
      </c>
      <c r="X208" s="17"/>
      <c r="Y208" s="17"/>
      <c r="Z208" s="17"/>
      <c r="AA208" s="17"/>
    </row>
    <row r="209" spans="1:27" x14ac:dyDescent="0.25">
      <c r="A209" s="4">
        <v>34759</v>
      </c>
      <c r="B209" s="1">
        <f t="shared" si="25"/>
        <v>1995</v>
      </c>
      <c r="C209" s="2">
        <v>620</v>
      </c>
      <c r="D209" s="2">
        <v>520</v>
      </c>
      <c r="E209" s="2">
        <v>2518</v>
      </c>
      <c r="F209" s="2">
        <v>623</v>
      </c>
      <c r="G209" s="2">
        <v>429</v>
      </c>
      <c r="H209" s="2">
        <v>4721</v>
      </c>
      <c r="J209" s="1" t="s">
        <v>239</v>
      </c>
      <c r="K209" s="9">
        <f t="shared" si="22"/>
        <v>0.13132810845159923</v>
      </c>
      <c r="L209" s="9">
        <f t="shared" si="22"/>
        <v>0.11014615547553484</v>
      </c>
      <c r="M209" s="9">
        <f t="shared" si="22"/>
        <v>0.53336157593730138</v>
      </c>
      <c r="N209" s="9">
        <f t="shared" si="21"/>
        <v>0.13196356704088116</v>
      </c>
      <c r="O209" s="9">
        <f t="shared" si="21"/>
        <v>9.0870578267316246E-2</v>
      </c>
      <c r="P209" s="9">
        <f t="shared" si="21"/>
        <v>1</v>
      </c>
      <c r="R209" s="1" t="s">
        <v>239</v>
      </c>
      <c r="S209" s="17">
        <f t="shared" si="26"/>
        <v>7.8011985516455024E-2</v>
      </c>
      <c r="T209" s="17">
        <f t="shared" si="26"/>
        <v>8.4124881572778865E-2</v>
      </c>
      <c r="U209" s="17">
        <f t="shared" si="26"/>
        <v>0.55463411883321156</v>
      </c>
      <c r="V209" s="17">
        <f t="shared" si="26"/>
        <v>0.15118004325737086</v>
      </c>
      <c r="W209" s="17">
        <f t="shared" si="26"/>
        <v>0.12921050520874797</v>
      </c>
      <c r="X209" s="17"/>
      <c r="Y209" s="17"/>
      <c r="Z209" s="17"/>
      <c r="AA209" s="17"/>
    </row>
    <row r="210" spans="1:27" x14ac:dyDescent="0.25">
      <c r="A210" s="4">
        <v>34790</v>
      </c>
      <c r="B210" s="1">
        <f t="shared" si="25"/>
        <v>1995</v>
      </c>
      <c r="C210" s="2">
        <v>434</v>
      </c>
      <c r="D210" s="2">
        <v>388</v>
      </c>
      <c r="E210" s="2">
        <v>2007</v>
      </c>
      <c r="F210" s="2">
        <v>643</v>
      </c>
      <c r="G210" s="2">
        <v>382</v>
      </c>
      <c r="H210" s="2">
        <v>3863</v>
      </c>
      <c r="J210" s="1" t="s">
        <v>240</v>
      </c>
      <c r="K210" s="9">
        <f t="shared" si="22"/>
        <v>0.11234791612736215</v>
      </c>
      <c r="L210" s="9">
        <f t="shared" si="22"/>
        <v>0.10044007248252654</v>
      </c>
      <c r="M210" s="9">
        <f t="shared" si="22"/>
        <v>0.51954439554750198</v>
      </c>
      <c r="N210" s="9">
        <f t="shared" si="21"/>
        <v>0.16645094486150661</v>
      </c>
      <c r="O210" s="9">
        <f t="shared" si="21"/>
        <v>9.8886875485374059E-2</v>
      </c>
      <c r="P210" s="9">
        <f t="shared" si="21"/>
        <v>1</v>
      </c>
      <c r="R210" s="1" t="s">
        <v>240</v>
      </c>
      <c r="S210" s="17">
        <f t="shared" si="26"/>
        <v>8.4036744277347281E-2</v>
      </c>
      <c r="T210" s="17">
        <f t="shared" si="26"/>
        <v>8.8435228251697043E-2</v>
      </c>
      <c r="U210" s="17">
        <f t="shared" si="26"/>
        <v>0.54972511711882632</v>
      </c>
      <c r="V210" s="17">
        <f t="shared" si="26"/>
        <v>0.14818011069028642</v>
      </c>
      <c r="W210" s="17">
        <f t="shared" si="26"/>
        <v>0.12674149052605385</v>
      </c>
      <c r="X210" s="17"/>
      <c r="Y210" s="17"/>
      <c r="Z210" s="17"/>
      <c r="AA210" s="17"/>
    </row>
    <row r="211" spans="1:27" x14ac:dyDescent="0.25">
      <c r="A211" s="4">
        <v>34820</v>
      </c>
      <c r="B211" s="1">
        <f t="shared" si="25"/>
        <v>1995</v>
      </c>
      <c r="C211" s="2">
        <v>544</v>
      </c>
      <c r="D211" s="2">
        <v>485</v>
      </c>
      <c r="E211" s="2">
        <v>2617</v>
      </c>
      <c r="F211" s="2">
        <v>683</v>
      </c>
      <c r="G211" s="2">
        <v>557</v>
      </c>
      <c r="H211" s="2">
        <v>4897</v>
      </c>
      <c r="J211" s="1" t="s">
        <v>241</v>
      </c>
      <c r="K211" s="9">
        <f t="shared" si="22"/>
        <v>0.11108842148254033</v>
      </c>
      <c r="L211" s="9">
        <f t="shared" si="22"/>
        <v>9.9040228711455999E-2</v>
      </c>
      <c r="M211" s="9">
        <f t="shared" si="22"/>
        <v>0.5344088217275883</v>
      </c>
      <c r="N211" s="9">
        <f t="shared" si="21"/>
        <v>0.13947314682458647</v>
      </c>
      <c r="O211" s="9">
        <f t="shared" si="21"/>
        <v>0.11374310802532163</v>
      </c>
      <c r="P211" s="9">
        <f t="shared" si="21"/>
        <v>1</v>
      </c>
      <c r="R211" s="1" t="s">
        <v>241</v>
      </c>
      <c r="S211" s="17">
        <f t="shared" si="26"/>
        <v>8.9124650072475456E-2</v>
      </c>
      <c r="T211" s="17">
        <f t="shared" si="26"/>
        <v>9.2302074667857462E-2</v>
      </c>
      <c r="U211" s="17">
        <f t="shared" si="26"/>
        <v>0.54067936952790674</v>
      </c>
      <c r="V211" s="17">
        <f t="shared" si="26"/>
        <v>0.15098301043960086</v>
      </c>
      <c r="W211" s="17">
        <f t="shared" si="26"/>
        <v>0.12402557877364195</v>
      </c>
      <c r="X211" s="17"/>
      <c r="Y211" s="17"/>
      <c r="Z211" s="17"/>
      <c r="AA211" s="17"/>
    </row>
    <row r="212" spans="1:27" x14ac:dyDescent="0.25">
      <c r="A212" s="4">
        <v>34851</v>
      </c>
      <c r="B212" s="1">
        <f t="shared" si="25"/>
        <v>1995</v>
      </c>
      <c r="C212" s="2">
        <v>719</v>
      </c>
      <c r="D212" s="2">
        <v>448</v>
      </c>
      <c r="E212" s="2">
        <v>2440</v>
      </c>
      <c r="F212" s="2">
        <v>603</v>
      </c>
      <c r="G212" s="2">
        <v>672</v>
      </c>
      <c r="H212" s="2">
        <v>4897</v>
      </c>
      <c r="J212" s="1" t="s">
        <v>242</v>
      </c>
      <c r="K212" s="9">
        <f t="shared" si="22"/>
        <v>0.1468245864815193</v>
      </c>
      <c r="L212" s="9">
        <f t="shared" si="22"/>
        <v>9.148458239738616E-2</v>
      </c>
      <c r="M212" s="9">
        <f t="shared" si="22"/>
        <v>0.49826424341433528</v>
      </c>
      <c r="N212" s="9">
        <f t="shared" si="21"/>
        <v>0.12313661425362467</v>
      </c>
      <c r="O212" s="9">
        <f t="shared" si="21"/>
        <v>0.13722687359607924</v>
      </c>
      <c r="P212" s="9">
        <f t="shared" si="21"/>
        <v>1</v>
      </c>
      <c r="R212" s="1" t="s">
        <v>242</v>
      </c>
      <c r="S212" s="17">
        <f t="shared" si="26"/>
        <v>9.5112862276806945E-2</v>
      </c>
      <c r="T212" s="17">
        <f t="shared" si="26"/>
        <v>9.5157818112505441E-2</v>
      </c>
      <c r="U212" s="17">
        <f t="shared" si="26"/>
        <v>0.5356041629178897</v>
      </c>
      <c r="V212" s="17">
        <f t="shared" si="26"/>
        <v>0.15202136737927277</v>
      </c>
      <c r="W212" s="17">
        <f t="shared" si="26"/>
        <v>0.11930529163898007</v>
      </c>
      <c r="X212" s="17"/>
      <c r="Y212" s="17"/>
      <c r="Z212" s="17"/>
      <c r="AA212" s="17"/>
    </row>
    <row r="213" spans="1:27" x14ac:dyDescent="0.25">
      <c r="A213" s="4">
        <v>34881</v>
      </c>
      <c r="B213" s="1">
        <f t="shared" si="25"/>
        <v>1995</v>
      </c>
      <c r="C213" s="2">
        <v>240</v>
      </c>
      <c r="D213" s="2">
        <v>457</v>
      </c>
      <c r="E213" s="2">
        <v>2140</v>
      </c>
      <c r="F213" s="2">
        <v>687</v>
      </c>
      <c r="G213" s="2">
        <v>465</v>
      </c>
      <c r="H213" s="2">
        <v>4003</v>
      </c>
      <c r="J213" s="1" t="s">
        <v>243</v>
      </c>
      <c r="K213" s="9">
        <f t="shared" si="22"/>
        <v>5.9955033724706473E-2</v>
      </c>
      <c r="L213" s="9">
        <f t="shared" si="22"/>
        <v>0.11416437671746191</v>
      </c>
      <c r="M213" s="9">
        <f t="shared" si="22"/>
        <v>0.53459905071196601</v>
      </c>
      <c r="N213" s="9">
        <f t="shared" si="21"/>
        <v>0.17162128403697227</v>
      </c>
      <c r="O213" s="9">
        <f t="shared" si="21"/>
        <v>0.11616287784161879</v>
      </c>
      <c r="P213" s="9">
        <f t="shared" si="21"/>
        <v>1</v>
      </c>
      <c r="R213" s="1" t="s">
        <v>243</v>
      </c>
      <c r="S213" s="17">
        <f t="shared" si="26"/>
        <v>0.10480827742161565</v>
      </c>
      <c r="T213" s="17">
        <f t="shared" si="26"/>
        <v>9.6350854929856608E-2</v>
      </c>
      <c r="U213" s="17">
        <f t="shared" si="26"/>
        <v>0.52872039593819931</v>
      </c>
      <c r="V213" s="17">
        <f t="shared" si="26"/>
        <v>0.14824489555724385</v>
      </c>
      <c r="W213" s="17">
        <f t="shared" si="26"/>
        <v>0.11908790392727629</v>
      </c>
      <c r="X213" s="17"/>
      <c r="Y213" s="17"/>
      <c r="Z213" s="17"/>
      <c r="AA213" s="17"/>
    </row>
    <row r="214" spans="1:27" x14ac:dyDescent="0.25">
      <c r="A214" s="4">
        <v>34912</v>
      </c>
      <c r="B214" s="1">
        <f t="shared" si="25"/>
        <v>1995</v>
      </c>
      <c r="C214" s="2">
        <v>299</v>
      </c>
      <c r="D214" s="2">
        <v>463</v>
      </c>
      <c r="E214" s="2">
        <v>2373</v>
      </c>
      <c r="F214" s="2">
        <v>894</v>
      </c>
      <c r="G214" s="2">
        <v>417</v>
      </c>
      <c r="H214" s="2">
        <v>4461</v>
      </c>
      <c r="J214" s="1" t="s">
        <v>244</v>
      </c>
      <c r="K214" s="9">
        <f t="shared" si="22"/>
        <v>6.7025330643353503E-2</v>
      </c>
      <c r="L214" s="9">
        <f t="shared" si="22"/>
        <v>0.10378838825375476</v>
      </c>
      <c r="M214" s="9">
        <f t="shared" si="22"/>
        <v>0.53194351042367183</v>
      </c>
      <c r="N214" s="9">
        <f t="shared" si="21"/>
        <v>0.20040349697377269</v>
      </c>
      <c r="O214" s="9">
        <f t="shared" si="21"/>
        <v>9.3476798924008064E-2</v>
      </c>
      <c r="P214" s="9">
        <f t="shared" si="21"/>
        <v>1</v>
      </c>
      <c r="R214" s="1" t="s">
        <v>244</v>
      </c>
      <c r="S214" s="17">
        <f t="shared" si="26"/>
        <v>0.10449504627214568</v>
      </c>
      <c r="T214" s="17">
        <f t="shared" si="26"/>
        <v>0.10040902593351374</v>
      </c>
      <c r="U214" s="17">
        <f t="shared" si="26"/>
        <v>0.52561085195000234</v>
      </c>
      <c r="V214" s="17">
        <f t="shared" si="26"/>
        <v>0.15002707673639748</v>
      </c>
      <c r="W214" s="17">
        <f t="shared" si="26"/>
        <v>0.11664711760583057</v>
      </c>
      <c r="X214" s="17"/>
      <c r="Y214" s="17"/>
      <c r="Z214" s="17"/>
      <c r="AA214" s="17"/>
    </row>
    <row r="215" spans="1:27" x14ac:dyDescent="0.25">
      <c r="A215" s="4">
        <v>34943</v>
      </c>
      <c r="B215" s="1">
        <f t="shared" si="25"/>
        <v>1995</v>
      </c>
      <c r="C215" s="2">
        <v>182</v>
      </c>
      <c r="D215" s="2">
        <v>414</v>
      </c>
      <c r="E215" s="2">
        <v>1961</v>
      </c>
      <c r="F215" s="2">
        <v>748</v>
      </c>
      <c r="G215" s="2">
        <v>368</v>
      </c>
      <c r="H215" s="2">
        <v>3687</v>
      </c>
      <c r="J215" s="1" t="s">
        <v>245</v>
      </c>
      <c r="K215" s="9">
        <f t="shared" si="22"/>
        <v>4.9362625440737724E-2</v>
      </c>
      <c r="L215" s="9">
        <f t="shared" si="22"/>
        <v>0.11228641171684296</v>
      </c>
      <c r="M215" s="9">
        <f t="shared" si="22"/>
        <v>0.53186872796311369</v>
      </c>
      <c r="N215" s="9">
        <f t="shared" si="21"/>
        <v>0.2028749660970979</v>
      </c>
      <c r="O215" s="9">
        <f t="shared" si="21"/>
        <v>9.9810143748304853E-2</v>
      </c>
      <c r="P215" s="9">
        <f t="shared" si="21"/>
        <v>1</v>
      </c>
      <c r="R215" s="1" t="s">
        <v>245</v>
      </c>
      <c r="S215" s="17">
        <f t="shared" si="26"/>
        <v>0.10514954691684281</v>
      </c>
      <c r="T215" s="17">
        <f t="shared" si="26"/>
        <v>0.10216817823044555</v>
      </c>
      <c r="U215" s="17">
        <f t="shared" si="26"/>
        <v>0.5244013517960977</v>
      </c>
      <c r="V215" s="17">
        <f t="shared" si="26"/>
        <v>0.15544050951006219</v>
      </c>
      <c r="W215" s="17">
        <f t="shared" si="26"/>
        <v>0.10999923030275337</v>
      </c>
      <c r="X215" s="17"/>
      <c r="Y215" s="17"/>
      <c r="Z215" s="17"/>
      <c r="AA215" s="17"/>
    </row>
    <row r="216" spans="1:27" x14ac:dyDescent="0.25">
      <c r="A216" s="4">
        <v>34973</v>
      </c>
      <c r="B216" s="1">
        <f t="shared" si="25"/>
        <v>1995</v>
      </c>
      <c r="C216" s="2">
        <v>253</v>
      </c>
      <c r="D216" s="2">
        <v>463</v>
      </c>
      <c r="E216" s="2">
        <v>2100</v>
      </c>
      <c r="F216" s="2">
        <v>803</v>
      </c>
      <c r="G216" s="2">
        <v>444</v>
      </c>
      <c r="H216" s="2">
        <v>4076</v>
      </c>
      <c r="J216" s="1" t="s">
        <v>246</v>
      </c>
      <c r="K216" s="9">
        <f t="shared" si="22"/>
        <v>6.2070657507360155E-2</v>
      </c>
      <c r="L216" s="9">
        <f t="shared" si="22"/>
        <v>0.11359175662414131</v>
      </c>
      <c r="M216" s="9">
        <f t="shared" si="22"/>
        <v>0.51521099116781155</v>
      </c>
      <c r="N216" s="9">
        <f t="shared" si="21"/>
        <v>0.19700686947988225</v>
      </c>
      <c r="O216" s="9">
        <f t="shared" si="21"/>
        <v>0.10893032384690873</v>
      </c>
      <c r="P216" s="9">
        <f t="shared" si="21"/>
        <v>1</v>
      </c>
      <c r="R216" s="1" t="s">
        <v>246</v>
      </c>
      <c r="S216" s="17">
        <f t="shared" si="26"/>
        <v>0.10033499817102846</v>
      </c>
      <c r="T216" s="17">
        <f t="shared" si="26"/>
        <v>0.10347344866729603</v>
      </c>
      <c r="U216" s="17">
        <f t="shared" si="26"/>
        <v>0.52438804834607433</v>
      </c>
      <c r="V216" s="17">
        <f t="shared" si="26"/>
        <v>0.16092928546125077</v>
      </c>
      <c r="W216" s="17">
        <f t="shared" si="26"/>
        <v>0.10794464826720294</v>
      </c>
      <c r="X216" s="17"/>
      <c r="Y216" s="17"/>
      <c r="Z216" s="17"/>
      <c r="AA216" s="17"/>
    </row>
    <row r="217" spans="1:27" x14ac:dyDescent="0.25">
      <c r="A217" s="4">
        <v>35004</v>
      </c>
      <c r="B217" s="1">
        <f t="shared" si="25"/>
        <v>1995</v>
      </c>
      <c r="C217" s="2">
        <v>224</v>
      </c>
      <c r="D217" s="2">
        <v>513</v>
      </c>
      <c r="E217" s="2">
        <v>2038</v>
      </c>
      <c r="F217" s="2">
        <v>923</v>
      </c>
      <c r="G217" s="2">
        <v>427</v>
      </c>
      <c r="H217" s="2">
        <v>4137</v>
      </c>
      <c r="J217" s="1" t="s">
        <v>247</v>
      </c>
      <c r="K217" s="9">
        <f t="shared" si="22"/>
        <v>5.4145516074450083E-2</v>
      </c>
      <c r="L217" s="9">
        <f t="shared" si="22"/>
        <v>0.12400290065264685</v>
      </c>
      <c r="M217" s="9">
        <f t="shared" si="22"/>
        <v>0.49262750785593423</v>
      </c>
      <c r="N217" s="9">
        <f t="shared" si="21"/>
        <v>0.2231085327532028</v>
      </c>
      <c r="O217" s="9">
        <f t="shared" si="21"/>
        <v>0.10321489001692047</v>
      </c>
      <c r="P217" s="9">
        <f t="shared" si="21"/>
        <v>1</v>
      </c>
      <c r="R217" s="1" t="s">
        <v>247</v>
      </c>
      <c r="S217" s="17">
        <f t="shared" si="26"/>
        <v>9.7693238658000447E-2</v>
      </c>
      <c r="T217" s="17">
        <f t="shared" si="26"/>
        <v>0.10383642400162371</v>
      </c>
      <c r="U217" s="17">
        <f t="shared" si="26"/>
        <v>0.52182742156281003</v>
      </c>
      <c r="V217" s="17">
        <f t="shared" si="26"/>
        <v>0.16688716169917664</v>
      </c>
      <c r="W217" s="17">
        <f t="shared" si="26"/>
        <v>0.10682343502584715</v>
      </c>
      <c r="X217" s="17"/>
      <c r="Y217" s="17"/>
      <c r="Z217" s="17"/>
      <c r="AA217" s="17"/>
    </row>
    <row r="218" spans="1:27" x14ac:dyDescent="0.25">
      <c r="A218" s="4">
        <v>35034</v>
      </c>
      <c r="B218" s="1">
        <f t="shared" si="25"/>
        <v>1995</v>
      </c>
      <c r="C218" s="2">
        <v>178</v>
      </c>
      <c r="D218" s="2">
        <v>418</v>
      </c>
      <c r="E218" s="2">
        <v>1791</v>
      </c>
      <c r="F218" s="2">
        <v>1257</v>
      </c>
      <c r="G218" s="2">
        <v>276</v>
      </c>
      <c r="H218" s="2">
        <v>3932</v>
      </c>
      <c r="J218" s="1" t="s">
        <v>248</v>
      </c>
      <c r="K218" s="9">
        <f t="shared" si="22"/>
        <v>4.5269582909460836E-2</v>
      </c>
      <c r="L218" s="9">
        <f t="shared" si="22"/>
        <v>0.10630722278738555</v>
      </c>
      <c r="M218" s="9">
        <f t="shared" si="22"/>
        <v>0.4554933875890132</v>
      </c>
      <c r="N218" s="9">
        <f t="shared" si="21"/>
        <v>0.3196846388606307</v>
      </c>
      <c r="O218" s="9">
        <f t="shared" si="21"/>
        <v>7.019328585961343E-2</v>
      </c>
      <c r="P218" s="9">
        <f t="shared" si="21"/>
        <v>1</v>
      </c>
      <c r="R218" s="1" t="s">
        <v>248</v>
      </c>
      <c r="S218" s="17">
        <f t="shared" si="26"/>
        <v>9.4455246360143796E-2</v>
      </c>
      <c r="T218" s="17">
        <f t="shared" si="26"/>
        <v>0.10566274843737475</v>
      </c>
      <c r="U218" s="17">
        <f t="shared" si="26"/>
        <v>0.52406154248079251</v>
      </c>
      <c r="V218" s="17">
        <f t="shared" si="26"/>
        <v>0.16578411049910299</v>
      </c>
      <c r="W218" s="17">
        <f t="shared" si="26"/>
        <v>0.10708152896081652</v>
      </c>
      <c r="X218" s="17"/>
      <c r="Y218" s="17"/>
      <c r="Z218" s="17"/>
      <c r="AA218" s="17"/>
    </row>
    <row r="219" spans="1:27" x14ac:dyDescent="0.25">
      <c r="A219" s="4">
        <v>35065</v>
      </c>
      <c r="B219" s="1">
        <f t="shared" si="25"/>
        <v>1996</v>
      </c>
      <c r="C219" s="2">
        <v>90.5</v>
      </c>
      <c r="D219" s="2">
        <v>393.5</v>
      </c>
      <c r="E219" s="2">
        <v>1940</v>
      </c>
      <c r="F219" s="2">
        <v>684.1</v>
      </c>
      <c r="G219" s="2">
        <v>331.7</v>
      </c>
      <c r="H219" s="2">
        <v>3439.8</v>
      </c>
      <c r="J219" s="1" t="s">
        <v>249</v>
      </c>
      <c r="K219" s="9">
        <f t="shared" si="22"/>
        <v>2.6309669166812023E-2</v>
      </c>
      <c r="L219" s="9">
        <f t="shared" si="22"/>
        <v>0.11439618582475725</v>
      </c>
      <c r="M219" s="9">
        <f t="shared" si="22"/>
        <v>0.56398627827199255</v>
      </c>
      <c r="N219" s="9">
        <f t="shared" si="21"/>
        <v>0.1988778417349846</v>
      </c>
      <c r="O219" s="9">
        <f t="shared" si="21"/>
        <v>9.6430025001453562E-2</v>
      </c>
      <c r="P219" s="9">
        <f t="shared" si="21"/>
        <v>1</v>
      </c>
      <c r="R219" s="1" t="s">
        <v>249</v>
      </c>
      <c r="S219" s="17">
        <f t="shared" si="26"/>
        <v>8.9407779586659936E-2</v>
      </c>
      <c r="T219" s="17">
        <f t="shared" si="26"/>
        <v>0.10574892160850125</v>
      </c>
      <c r="U219" s="17">
        <f t="shared" si="26"/>
        <v>0.51661054826205488</v>
      </c>
      <c r="V219" s="17">
        <f t="shared" si="26"/>
        <v>0.18341350796389957</v>
      </c>
      <c r="W219" s="17">
        <f t="shared" si="26"/>
        <v>0.10186379977144022</v>
      </c>
      <c r="X219" s="17"/>
      <c r="Y219" s="17"/>
      <c r="Z219" s="17"/>
      <c r="AA219" s="17"/>
    </row>
    <row r="220" spans="1:27" x14ac:dyDescent="0.25">
      <c r="A220" s="4">
        <v>35096</v>
      </c>
      <c r="B220" s="1">
        <f t="shared" si="25"/>
        <v>1996</v>
      </c>
      <c r="C220" s="2">
        <v>116.2</v>
      </c>
      <c r="D220" s="2">
        <v>400.2</v>
      </c>
      <c r="E220" s="2">
        <v>1904.4</v>
      </c>
      <c r="F220" s="2">
        <v>635</v>
      </c>
      <c r="G220" s="2">
        <v>378.9</v>
      </c>
      <c r="H220" s="2">
        <v>3434.8</v>
      </c>
      <c r="J220" s="1" t="s">
        <v>250</v>
      </c>
      <c r="K220" s="9">
        <f t="shared" si="22"/>
        <v>3.3830208454640735E-2</v>
      </c>
      <c r="L220" s="9">
        <f t="shared" si="22"/>
        <v>0.1165133341097007</v>
      </c>
      <c r="M220" s="9">
        <f t="shared" si="22"/>
        <v>0.55444276231512757</v>
      </c>
      <c r="N220" s="9">
        <f t="shared" si="21"/>
        <v>0.18487248165832071</v>
      </c>
      <c r="O220" s="9">
        <f t="shared" si="21"/>
        <v>0.11031209968557119</v>
      </c>
      <c r="P220" s="9">
        <f t="shared" si="21"/>
        <v>1</v>
      </c>
      <c r="R220" s="1" t="s">
        <v>250</v>
      </c>
      <c r="S220" s="17">
        <f t="shared" si="26"/>
        <v>7.8702495273627437E-2</v>
      </c>
      <c r="T220" s="17">
        <f t="shared" si="26"/>
        <v>0.10814984378580857</v>
      </c>
      <c r="U220" s="17">
        <f t="shared" si="26"/>
        <v>0.51920986278274817</v>
      </c>
      <c r="V220" s="17">
        <f t="shared" si="26"/>
        <v>0.18860017299246748</v>
      </c>
      <c r="W220" s="17">
        <f t="shared" si="26"/>
        <v>0.10263143460117448</v>
      </c>
      <c r="X220" s="17"/>
      <c r="Y220" s="17"/>
      <c r="Z220" s="17"/>
      <c r="AA220" s="17"/>
    </row>
    <row r="221" spans="1:27" x14ac:dyDescent="0.25">
      <c r="A221" s="4">
        <v>35125</v>
      </c>
      <c r="B221" s="1">
        <f t="shared" si="25"/>
        <v>1996</v>
      </c>
      <c r="C221" s="2">
        <v>152.9</v>
      </c>
      <c r="D221" s="2">
        <v>453.9</v>
      </c>
      <c r="E221" s="2">
        <v>2154.8000000000002</v>
      </c>
      <c r="F221" s="2">
        <v>653.6</v>
      </c>
      <c r="G221" s="2">
        <v>461.3</v>
      </c>
      <c r="H221" s="2">
        <v>3876.4</v>
      </c>
      <c r="J221" s="1" t="s">
        <v>251</v>
      </c>
      <c r="K221" s="9">
        <f t="shared" si="22"/>
        <v>3.9443813847900112E-2</v>
      </c>
      <c r="L221" s="9">
        <f t="shared" si="22"/>
        <v>0.11709317923846867</v>
      </c>
      <c r="M221" s="9">
        <f t="shared" si="22"/>
        <v>0.55587658652357863</v>
      </c>
      <c r="N221" s="9">
        <f t="shared" si="21"/>
        <v>0.16861005056237746</v>
      </c>
      <c r="O221" s="9">
        <f t="shared" si="21"/>
        <v>0.11900216695903415</v>
      </c>
      <c r="P221" s="9">
        <f t="shared" si="21"/>
        <v>1</v>
      </c>
      <c r="R221" s="1" t="s">
        <v>251</v>
      </c>
      <c r="S221" s="17">
        <f t="shared" si="26"/>
        <v>6.9839049819358484E-2</v>
      </c>
      <c r="T221" s="17">
        <f t="shared" si="26"/>
        <v>0.10872867820709636</v>
      </c>
      <c r="U221" s="17">
        <f t="shared" si="26"/>
        <v>0.52112633427164134</v>
      </c>
      <c r="V221" s="17">
        <f t="shared" si="26"/>
        <v>0.19341007432132559</v>
      </c>
      <c r="W221" s="17">
        <f t="shared" si="26"/>
        <v>0.10439884563919764</v>
      </c>
      <c r="X221" s="17"/>
      <c r="Y221" s="17"/>
      <c r="Z221" s="17"/>
      <c r="AA221" s="17"/>
    </row>
    <row r="222" spans="1:27" x14ac:dyDescent="0.25">
      <c r="A222" s="4">
        <v>35156</v>
      </c>
      <c r="B222" s="1">
        <f t="shared" si="25"/>
        <v>1996</v>
      </c>
      <c r="C222" s="2">
        <v>207</v>
      </c>
      <c r="D222" s="2">
        <v>428.9</v>
      </c>
      <c r="E222" s="2">
        <v>2131.1</v>
      </c>
      <c r="F222" s="2">
        <v>674.7</v>
      </c>
      <c r="G222" s="2">
        <v>632.20000000000005</v>
      </c>
      <c r="H222" s="2">
        <v>4073.8</v>
      </c>
      <c r="J222" s="1" t="s">
        <v>252</v>
      </c>
      <c r="K222" s="9">
        <f t="shared" si="22"/>
        <v>5.081250920516471E-2</v>
      </c>
      <c r="L222" s="9">
        <f t="shared" si="22"/>
        <v>0.10528253718886542</v>
      </c>
      <c r="M222" s="9">
        <f t="shared" si="22"/>
        <v>0.52312337375423434</v>
      </c>
      <c r="N222" s="9">
        <f t="shared" si="21"/>
        <v>0.1656193234817615</v>
      </c>
      <c r="O222" s="9">
        <f t="shared" si="21"/>
        <v>0.15518680347587019</v>
      </c>
      <c r="P222" s="9">
        <f t="shared" si="21"/>
        <v>1</v>
      </c>
      <c r="R222" s="1" t="s">
        <v>252</v>
      </c>
      <c r="S222" s="17">
        <f t="shared" si="26"/>
        <v>6.3211404157589191E-2</v>
      </c>
      <c r="T222" s="17">
        <f t="shared" si="26"/>
        <v>0.11024259700309109</v>
      </c>
      <c r="U222" s="17">
        <f t="shared" si="26"/>
        <v>0.52442926072401208</v>
      </c>
      <c r="V222" s="17">
        <f t="shared" si="26"/>
        <v>0.1936063566577684</v>
      </c>
      <c r="W222" s="17">
        <f t="shared" si="26"/>
        <v>0.10622750850043947</v>
      </c>
      <c r="X222" s="17"/>
      <c r="Y222" s="17"/>
      <c r="Z222" s="17"/>
      <c r="AA222" s="17"/>
    </row>
    <row r="223" spans="1:27" x14ac:dyDescent="0.25">
      <c r="A223" s="4">
        <v>35186</v>
      </c>
      <c r="B223" s="1">
        <f t="shared" si="25"/>
        <v>1996</v>
      </c>
      <c r="C223" s="2">
        <v>259.8</v>
      </c>
      <c r="D223" s="2">
        <v>439</v>
      </c>
      <c r="E223" s="2">
        <v>2296</v>
      </c>
      <c r="F223" s="2">
        <v>796.3</v>
      </c>
      <c r="G223" s="2">
        <v>458</v>
      </c>
      <c r="H223" s="2">
        <v>4249.2</v>
      </c>
      <c r="J223" s="1" t="s">
        <v>253</v>
      </c>
      <c r="K223" s="9">
        <f t="shared" si="22"/>
        <v>6.1140920643885911E-2</v>
      </c>
      <c r="L223" s="9">
        <f t="shared" si="22"/>
        <v>0.10331356490633531</v>
      </c>
      <c r="M223" s="9">
        <f t="shared" si="22"/>
        <v>0.54033700461263301</v>
      </c>
      <c r="N223" s="9">
        <f t="shared" si="21"/>
        <v>0.18739998117292667</v>
      </c>
      <c r="O223" s="9">
        <f t="shared" si="21"/>
        <v>0.10778499482255484</v>
      </c>
      <c r="P223" s="9">
        <f t="shared" si="21"/>
        <v>1</v>
      </c>
      <c r="R223" s="1" t="s">
        <v>253</v>
      </c>
      <c r="S223" s="17">
        <f t="shared" si="26"/>
        <v>5.7731775768736865E-2</v>
      </c>
      <c r="T223" s="17">
        <f t="shared" si="26"/>
        <v>0.1108100795919465</v>
      </c>
      <c r="U223" s="17">
        <f t="shared" si="26"/>
        <v>0.52340331090825265</v>
      </c>
      <c r="V223" s="17">
        <f t="shared" si="26"/>
        <v>0.1959832818084207</v>
      </c>
      <c r="W223" s="17">
        <f t="shared" si="26"/>
        <v>0.10999511717776206</v>
      </c>
      <c r="X223" s="17"/>
      <c r="Y223" s="17"/>
      <c r="Z223" s="17"/>
      <c r="AA223" s="17"/>
    </row>
    <row r="224" spans="1:27" x14ac:dyDescent="0.25">
      <c r="A224" s="4">
        <v>35217</v>
      </c>
      <c r="B224" s="1">
        <f t="shared" si="25"/>
        <v>1996</v>
      </c>
      <c r="C224" s="2">
        <v>197.5</v>
      </c>
      <c r="D224" s="2">
        <v>419.2</v>
      </c>
      <c r="E224" s="2">
        <v>2184.1999999999998</v>
      </c>
      <c r="F224" s="2">
        <v>918</v>
      </c>
      <c r="G224" s="2">
        <v>449.1</v>
      </c>
      <c r="H224" s="2">
        <v>4167.8999999999996</v>
      </c>
      <c r="J224" s="1" t="s">
        <v>254</v>
      </c>
      <c r="K224" s="9">
        <f t="shared" si="22"/>
        <v>4.7385973751769478E-2</v>
      </c>
      <c r="L224" s="9">
        <f t="shared" si="22"/>
        <v>0.10057822884426211</v>
      </c>
      <c r="M224" s="9">
        <f t="shared" si="22"/>
        <v>0.52405288034741715</v>
      </c>
      <c r="N224" s="9">
        <f t="shared" si="21"/>
        <v>0.22025480457784496</v>
      </c>
      <c r="O224" s="9">
        <f t="shared" si="21"/>
        <v>0.10775210537680847</v>
      </c>
      <c r="P224" s="9">
        <f t="shared" si="21"/>
        <v>1</v>
      </c>
      <c r="R224" s="1" t="s">
        <v>254</v>
      </c>
      <c r="S224" s="17">
        <f t="shared" ref="S224:W239" si="27">AVERAGE(K213:K223)</f>
        <v>4.99423516016793E-2</v>
      </c>
      <c r="T224" s="17">
        <f t="shared" si="27"/>
        <v>0.11188544163821459</v>
      </c>
      <c r="U224" s="17">
        <f t="shared" si="27"/>
        <v>0.52722810738082515</v>
      </c>
      <c r="V224" s="17">
        <f t="shared" si="27"/>
        <v>0.20182540607381175</v>
      </c>
      <c r="W224" s="17">
        <f t="shared" si="27"/>
        <v>0.10731858274380529</v>
      </c>
      <c r="X224" s="17"/>
      <c r="Y224" s="17"/>
      <c r="Z224" s="17"/>
      <c r="AA224" s="17"/>
    </row>
    <row r="225" spans="1:27" x14ac:dyDescent="0.25">
      <c r="A225" s="4">
        <v>35247</v>
      </c>
      <c r="B225" s="1">
        <f t="shared" si="25"/>
        <v>1996</v>
      </c>
      <c r="C225" s="2">
        <v>271.39999999999998</v>
      </c>
      <c r="D225" s="2">
        <v>479.3</v>
      </c>
      <c r="E225" s="2">
        <v>2571.5</v>
      </c>
      <c r="F225" s="2">
        <v>901.2</v>
      </c>
      <c r="G225" s="2">
        <v>583.6</v>
      </c>
      <c r="H225" s="2">
        <v>4806.8999999999996</v>
      </c>
      <c r="J225" s="1" t="s">
        <v>255</v>
      </c>
      <c r="K225" s="9">
        <f t="shared" si="22"/>
        <v>5.6460504691173106E-2</v>
      </c>
      <c r="L225" s="9">
        <f t="shared" si="22"/>
        <v>9.9710832345170489E-2</v>
      </c>
      <c r="M225" s="9">
        <f t="shared" si="22"/>
        <v>0.53496016143460445</v>
      </c>
      <c r="N225" s="9">
        <f t="shared" si="21"/>
        <v>0.18748049678587034</v>
      </c>
      <c r="O225" s="9">
        <f t="shared" si="21"/>
        <v>0.1214088081715867</v>
      </c>
      <c r="P225" s="9">
        <f t="shared" si="21"/>
        <v>1</v>
      </c>
      <c r="R225" s="1" t="s">
        <v>255</v>
      </c>
      <c r="S225" s="17">
        <f t="shared" si="27"/>
        <v>4.8799709785957761E-2</v>
      </c>
      <c r="T225" s="17">
        <f t="shared" si="27"/>
        <v>0.11065033728610553</v>
      </c>
      <c r="U225" s="17">
        <f t="shared" si="27"/>
        <v>0.52626936462041163</v>
      </c>
      <c r="V225" s="17">
        <f t="shared" si="27"/>
        <v>0.20624663521389114</v>
      </c>
      <c r="W225" s="17">
        <f t="shared" si="27"/>
        <v>0.10655396706518618</v>
      </c>
      <c r="X225" s="17"/>
      <c r="Y225" s="17"/>
      <c r="Z225" s="17"/>
      <c r="AA225" s="17"/>
    </row>
    <row r="226" spans="1:27" x14ac:dyDescent="0.25">
      <c r="A226" s="4">
        <v>35278</v>
      </c>
      <c r="B226" s="1">
        <f t="shared" si="25"/>
        <v>1996</v>
      </c>
      <c r="C226" s="2">
        <v>296.60000000000002</v>
      </c>
      <c r="D226" s="2">
        <v>466</v>
      </c>
      <c r="E226" s="2">
        <v>2574.3000000000002</v>
      </c>
      <c r="F226" s="2">
        <v>874.6</v>
      </c>
      <c r="G226" s="2">
        <v>450</v>
      </c>
      <c r="H226" s="2">
        <v>4661.6000000000004</v>
      </c>
      <c r="J226" s="1" t="s">
        <v>256</v>
      </c>
      <c r="K226" s="9">
        <f t="shared" si="22"/>
        <v>6.3626222756135234E-2</v>
      </c>
      <c r="L226" s="9">
        <f t="shared" si="22"/>
        <v>9.9965677020765392E-2</v>
      </c>
      <c r="M226" s="9">
        <f t="shared" si="22"/>
        <v>0.55223528402265321</v>
      </c>
      <c r="N226" s="9">
        <f t="shared" si="21"/>
        <v>0.18761798524111892</v>
      </c>
      <c r="O226" s="9">
        <f t="shared" si="21"/>
        <v>9.6533379097305638E-2</v>
      </c>
      <c r="P226" s="9">
        <f t="shared" si="21"/>
        <v>1</v>
      </c>
      <c r="R226" s="1" t="s">
        <v>256</v>
      </c>
      <c r="S226" s="17">
        <f t="shared" si="27"/>
        <v>4.783927106303227E-2</v>
      </c>
      <c r="T226" s="17">
        <f t="shared" si="27"/>
        <v>0.11027965038532515</v>
      </c>
      <c r="U226" s="17">
        <f t="shared" si="27"/>
        <v>0.52654360562140556</v>
      </c>
      <c r="V226" s="17">
        <f t="shared" si="27"/>
        <v>0.20507181701499091</v>
      </c>
      <c r="W226" s="17">
        <f t="shared" si="27"/>
        <v>0.1090932406331479</v>
      </c>
      <c r="X226" s="17"/>
      <c r="Y226" s="17"/>
      <c r="Z226" s="17"/>
      <c r="AA226" s="17"/>
    </row>
    <row r="227" spans="1:27" x14ac:dyDescent="0.25">
      <c r="A227" s="4">
        <v>35309</v>
      </c>
      <c r="B227" s="1">
        <f t="shared" si="25"/>
        <v>1996</v>
      </c>
      <c r="C227" s="2">
        <v>272.5</v>
      </c>
      <c r="D227" s="2">
        <v>448.1</v>
      </c>
      <c r="E227" s="2">
        <v>2482.5</v>
      </c>
      <c r="F227" s="2">
        <v>834.4</v>
      </c>
      <c r="G227" s="2">
        <v>710.8</v>
      </c>
      <c r="H227" s="2">
        <v>4748.3</v>
      </c>
      <c r="J227" s="1" t="s">
        <v>257</v>
      </c>
      <c r="K227" s="9">
        <f t="shared" si="22"/>
        <v>5.7388960259461282E-2</v>
      </c>
      <c r="L227" s="9">
        <f t="shared" si="22"/>
        <v>9.4370616852347156E-2</v>
      </c>
      <c r="M227" s="9">
        <f t="shared" si="22"/>
        <v>0.52281869300591788</v>
      </c>
      <c r="N227" s="9">
        <f t="shared" si="21"/>
        <v>0.17572604932291555</v>
      </c>
      <c r="O227" s="9">
        <f t="shared" si="21"/>
        <v>0.14969568055935806</v>
      </c>
      <c r="P227" s="9">
        <f t="shared" si="21"/>
        <v>1</v>
      </c>
      <c r="R227" s="1" t="s">
        <v>257</v>
      </c>
      <c r="S227" s="17">
        <f t="shared" si="27"/>
        <v>4.9135961728068403E-2</v>
      </c>
      <c r="T227" s="17">
        <f t="shared" si="27"/>
        <v>0.10915958359477261</v>
      </c>
      <c r="U227" s="17">
        <f t="shared" si="27"/>
        <v>0.52839511071772727</v>
      </c>
      <c r="V227" s="17">
        <f t="shared" si="27"/>
        <v>0.20368481875535646</v>
      </c>
      <c r="W227" s="17">
        <f t="shared" si="27"/>
        <v>0.10879535293760249</v>
      </c>
      <c r="X227" s="17"/>
      <c r="Y227" s="17"/>
      <c r="Z227" s="17"/>
      <c r="AA227" s="17"/>
    </row>
    <row r="228" spans="1:27" x14ac:dyDescent="0.25">
      <c r="A228" s="4">
        <v>35339</v>
      </c>
      <c r="B228" s="1">
        <f t="shared" si="25"/>
        <v>1996</v>
      </c>
      <c r="C228" s="2">
        <v>267.60000000000002</v>
      </c>
      <c r="D228" s="2">
        <v>619.5</v>
      </c>
      <c r="E228" s="2">
        <v>2863.6</v>
      </c>
      <c r="F228" s="2">
        <v>1039.9000000000001</v>
      </c>
      <c r="G228" s="2">
        <v>706</v>
      </c>
      <c r="H228" s="2">
        <v>5496.7</v>
      </c>
      <c r="J228" s="1" t="s">
        <v>258</v>
      </c>
      <c r="K228" s="9">
        <f t="shared" si="22"/>
        <v>4.868375570797024E-2</v>
      </c>
      <c r="L228" s="9">
        <f t="shared" si="22"/>
        <v>0.11270398602798043</v>
      </c>
      <c r="M228" s="9">
        <f t="shared" si="22"/>
        <v>0.52096712572998349</v>
      </c>
      <c r="N228" s="9">
        <f t="shared" si="21"/>
        <v>0.18918623901613699</v>
      </c>
      <c r="O228" s="9">
        <f t="shared" si="21"/>
        <v>0.12844070078410683</v>
      </c>
      <c r="P228" s="9">
        <f t="shared" si="21"/>
        <v>1</v>
      </c>
      <c r="R228" s="1" t="s">
        <v>258</v>
      </c>
      <c r="S228" s="17">
        <f t="shared" si="27"/>
        <v>4.8710352887350324E-2</v>
      </c>
      <c r="T228" s="17">
        <f t="shared" si="27"/>
        <v>0.10741220725188226</v>
      </c>
      <c r="U228" s="17">
        <f t="shared" si="27"/>
        <v>0.52908671997573675</v>
      </c>
      <c r="V228" s="17">
        <f t="shared" si="27"/>
        <v>0.20175019874108677</v>
      </c>
      <c r="W228" s="17">
        <f t="shared" si="27"/>
        <v>0.11250129445691606</v>
      </c>
      <c r="X228" s="17"/>
      <c r="Y228" s="17"/>
      <c r="Z228" s="17"/>
      <c r="AA228" s="17"/>
    </row>
    <row r="229" spans="1:27" x14ac:dyDescent="0.25">
      <c r="A229" s="4">
        <v>35370</v>
      </c>
      <c r="B229" s="1">
        <f t="shared" si="25"/>
        <v>1996</v>
      </c>
      <c r="C229" s="2">
        <v>276.7</v>
      </c>
      <c r="D229" s="2">
        <v>532.1</v>
      </c>
      <c r="E229" s="2">
        <v>2312</v>
      </c>
      <c r="F229" s="2">
        <v>1021.1</v>
      </c>
      <c r="G229" s="2">
        <v>613.79999999999995</v>
      </c>
      <c r="H229" s="2">
        <v>4755.7</v>
      </c>
      <c r="J229" s="1" t="s">
        <v>259</v>
      </c>
      <c r="K229" s="9">
        <f t="shared" si="22"/>
        <v>5.8182812204302208E-2</v>
      </c>
      <c r="L229" s="9">
        <f t="shared" si="22"/>
        <v>0.11188678848539647</v>
      </c>
      <c r="M229" s="9">
        <f t="shared" si="22"/>
        <v>0.48615345795571629</v>
      </c>
      <c r="N229" s="9">
        <f t="shared" si="22"/>
        <v>0.21471076813087453</v>
      </c>
      <c r="O229" s="9">
        <f t="shared" si="22"/>
        <v>0.1290661732237105</v>
      </c>
      <c r="P229" s="9">
        <f t="shared" si="22"/>
        <v>1</v>
      </c>
      <c r="R229" s="1" t="s">
        <v>259</v>
      </c>
      <c r="S229" s="17">
        <f t="shared" si="27"/>
        <v>4.8213829217670326E-2</v>
      </c>
      <c r="T229" s="17">
        <f t="shared" si="27"/>
        <v>0.10638503319509442</v>
      </c>
      <c r="U229" s="17">
        <f t="shared" si="27"/>
        <v>0.53166304887337767</v>
      </c>
      <c r="V229" s="17">
        <f t="shared" si="27"/>
        <v>0.19866635385589895</v>
      </c>
      <c r="W229" s="17">
        <f t="shared" si="27"/>
        <v>0.11479454998120574</v>
      </c>
      <c r="X229" s="17"/>
      <c r="Y229" s="17"/>
      <c r="Z229" s="17"/>
      <c r="AA229" s="17"/>
    </row>
    <row r="230" spans="1:27" x14ac:dyDescent="0.25">
      <c r="A230" s="4">
        <v>35400</v>
      </c>
      <c r="B230" s="1">
        <f t="shared" si="25"/>
        <v>1996</v>
      </c>
      <c r="C230" s="2">
        <v>331.2</v>
      </c>
      <c r="D230" s="2">
        <v>599.9</v>
      </c>
      <c r="E230" s="2">
        <v>2637.3</v>
      </c>
      <c r="F230" s="2">
        <v>1372.5</v>
      </c>
      <c r="G230" s="2">
        <v>693.8</v>
      </c>
      <c r="H230" s="2">
        <v>5634.7</v>
      </c>
      <c r="J230" s="1" t="s">
        <v>260</v>
      </c>
      <c r="K230" s="9">
        <f t="shared" ref="K230:P293" si="28">C230/$H230</f>
        <v>5.877863950165936E-2</v>
      </c>
      <c r="L230" s="9">
        <f t="shared" si="28"/>
        <v>0.10646529540170728</v>
      </c>
      <c r="M230" s="9">
        <f t="shared" si="28"/>
        <v>0.46804621364047783</v>
      </c>
      <c r="N230" s="9">
        <f t="shared" si="28"/>
        <v>0.24357995989138731</v>
      </c>
      <c r="O230" s="9">
        <f t="shared" si="28"/>
        <v>0.12312989156476831</v>
      </c>
      <c r="P230" s="9">
        <f t="shared" si="28"/>
        <v>1</v>
      </c>
      <c r="R230" s="1" t="s">
        <v>260</v>
      </c>
      <c r="S230" s="17">
        <f t="shared" si="27"/>
        <v>4.9387759153564997E-2</v>
      </c>
      <c r="T230" s="17">
        <f t="shared" si="27"/>
        <v>0.10689226644036814</v>
      </c>
      <c r="U230" s="17">
        <f t="shared" si="27"/>
        <v>0.53445032799762338</v>
      </c>
      <c r="V230" s="17">
        <f t="shared" si="27"/>
        <v>0.18912327469864837</v>
      </c>
      <c r="W230" s="17">
        <f t="shared" si="27"/>
        <v>0.12014663065066911</v>
      </c>
      <c r="X230" s="17"/>
      <c r="Y230" s="17"/>
      <c r="Z230" s="17"/>
      <c r="AA230" s="17"/>
    </row>
    <row r="231" spans="1:27" x14ac:dyDescent="0.25">
      <c r="A231" s="4">
        <v>35431</v>
      </c>
      <c r="B231" s="1">
        <f t="shared" si="25"/>
        <v>1997</v>
      </c>
      <c r="C231" s="2">
        <v>155.4</v>
      </c>
      <c r="D231" s="2">
        <v>321</v>
      </c>
      <c r="E231" s="2">
        <v>1420.5</v>
      </c>
      <c r="F231" s="2">
        <v>596.9</v>
      </c>
      <c r="G231" s="2">
        <v>18.3</v>
      </c>
      <c r="H231" s="2">
        <v>2512.1</v>
      </c>
      <c r="J231" s="1" t="s">
        <v>261</v>
      </c>
      <c r="K231" s="9">
        <f t="shared" si="28"/>
        <v>6.1860594721547715E-2</v>
      </c>
      <c r="L231" s="9">
        <f t="shared" si="28"/>
        <v>0.12778153735918157</v>
      </c>
      <c r="M231" s="9">
        <f t="shared" si="28"/>
        <v>0.56546315831376137</v>
      </c>
      <c r="N231" s="9">
        <f t="shared" si="28"/>
        <v>0.23760996775606066</v>
      </c>
      <c r="O231" s="9">
        <f t="shared" si="28"/>
        <v>7.2847418494486693E-3</v>
      </c>
      <c r="P231" s="9">
        <f t="shared" si="28"/>
        <v>1</v>
      </c>
      <c r="R231" s="1" t="s">
        <v>261</v>
      </c>
      <c r="S231" s="17">
        <f t="shared" si="27"/>
        <v>5.2339483729460221E-2</v>
      </c>
      <c r="T231" s="17">
        <f t="shared" si="27"/>
        <v>0.10617127640190906</v>
      </c>
      <c r="U231" s="17">
        <f t="shared" si="27"/>
        <v>0.52572850394021298</v>
      </c>
      <c r="V231" s="17">
        <f t="shared" si="27"/>
        <v>0.19318710362195771</v>
      </c>
      <c r="W231" s="17">
        <f t="shared" si="27"/>
        <v>0.12257389124733407</v>
      </c>
      <c r="X231" s="17"/>
      <c r="Y231" s="17"/>
      <c r="Z231" s="17"/>
      <c r="AA231" s="17"/>
    </row>
    <row r="232" spans="1:27" x14ac:dyDescent="0.25">
      <c r="A232" s="4">
        <v>35462</v>
      </c>
      <c r="B232" s="1">
        <f t="shared" si="25"/>
        <v>1997</v>
      </c>
      <c r="C232" s="2">
        <v>241.6</v>
      </c>
      <c r="D232" s="2">
        <v>452.5</v>
      </c>
      <c r="E232" s="2">
        <v>2301.4</v>
      </c>
      <c r="F232" s="2">
        <v>820</v>
      </c>
      <c r="G232" s="2">
        <v>524.6</v>
      </c>
      <c r="H232" s="2">
        <v>4340.2</v>
      </c>
      <c r="J232" s="1" t="s">
        <v>262</v>
      </c>
      <c r="K232" s="9">
        <f t="shared" si="28"/>
        <v>5.566563752822451E-2</v>
      </c>
      <c r="L232" s="9">
        <f t="shared" si="28"/>
        <v>0.10425786830099996</v>
      </c>
      <c r="M232" s="9">
        <f t="shared" si="28"/>
        <v>0.53025206211695319</v>
      </c>
      <c r="N232" s="9">
        <f t="shared" si="28"/>
        <v>0.18893138565043086</v>
      </c>
      <c r="O232" s="9">
        <f t="shared" si="28"/>
        <v>0.12087000599050736</v>
      </c>
      <c r="P232" s="9">
        <f t="shared" si="28"/>
        <v>1</v>
      </c>
      <c r="R232" s="1" t="s">
        <v>262</v>
      </c>
      <c r="S232" s="17">
        <f t="shared" si="27"/>
        <v>5.488770066281539E-2</v>
      </c>
      <c r="T232" s="17">
        <f t="shared" si="27"/>
        <v>0.1071956585154982</v>
      </c>
      <c r="U232" s="17">
        <f t="shared" si="27"/>
        <v>0.52673035812190694</v>
      </c>
      <c r="V232" s="17">
        <f t="shared" si="27"/>
        <v>0.19798142053993406</v>
      </c>
      <c r="W232" s="17">
        <f t="shared" si="27"/>
        <v>0.11320776780768656</v>
      </c>
      <c r="X232" s="17"/>
      <c r="Y232" s="17"/>
      <c r="Z232" s="17"/>
      <c r="AA232" s="17"/>
    </row>
    <row r="233" spans="1:27" x14ac:dyDescent="0.25">
      <c r="A233" s="4">
        <v>35490</v>
      </c>
      <c r="B233" s="1">
        <f t="shared" si="25"/>
        <v>1997</v>
      </c>
      <c r="C233" s="2">
        <v>302.2</v>
      </c>
      <c r="D233" s="2">
        <v>521.20000000000005</v>
      </c>
      <c r="E233" s="2">
        <v>2417.3000000000002</v>
      </c>
      <c r="F233" s="2">
        <v>831.6</v>
      </c>
      <c r="G233" s="2">
        <v>655.29999999999995</v>
      </c>
      <c r="H233" s="2">
        <v>4727.5</v>
      </c>
      <c r="J233" s="1" t="s">
        <v>263</v>
      </c>
      <c r="K233" s="9">
        <f t="shared" si="28"/>
        <v>6.3923849814912739E-2</v>
      </c>
      <c r="L233" s="9">
        <f t="shared" si="28"/>
        <v>0.11024854574299313</v>
      </c>
      <c r="M233" s="9">
        <f t="shared" si="28"/>
        <v>0.5113273400317293</v>
      </c>
      <c r="N233" s="9">
        <f t="shared" si="28"/>
        <v>0.17590692755156004</v>
      </c>
      <c r="O233" s="9">
        <f t="shared" si="28"/>
        <v>0.13861448968799575</v>
      </c>
      <c r="P233" s="9">
        <f t="shared" si="28"/>
        <v>1</v>
      </c>
      <c r="R233" s="1" t="s">
        <v>263</v>
      </c>
      <c r="S233" s="17">
        <f t="shared" si="27"/>
        <v>5.6362411906481252E-2</v>
      </c>
      <c r="T233" s="17">
        <f t="shared" si="27"/>
        <v>0.10602881206663742</v>
      </c>
      <c r="U233" s="17">
        <f t="shared" si="27"/>
        <v>0.52440085590312302</v>
      </c>
      <c r="V233" s="17">
        <f t="shared" si="27"/>
        <v>0.19982881463884802</v>
      </c>
      <c r="W233" s="17">
        <f t="shared" si="27"/>
        <v>0.11337757135600234</v>
      </c>
      <c r="X233" s="17"/>
      <c r="Y233" s="17"/>
      <c r="Z233" s="17"/>
      <c r="AA233" s="17"/>
    </row>
    <row r="234" spans="1:27" x14ac:dyDescent="0.25">
      <c r="A234" s="4">
        <v>35521</v>
      </c>
      <c r="B234" s="1">
        <f t="shared" si="25"/>
        <v>1997</v>
      </c>
      <c r="C234" s="2">
        <v>360.8</v>
      </c>
      <c r="D234" s="2">
        <v>545.79999999999995</v>
      </c>
      <c r="E234" s="2">
        <v>2770.1</v>
      </c>
      <c r="F234" s="2">
        <v>1125.8</v>
      </c>
      <c r="G234" s="2">
        <v>732.2</v>
      </c>
      <c r="H234" s="2">
        <v>5534.6</v>
      </c>
      <c r="J234" s="1" t="s">
        <v>264</v>
      </c>
      <c r="K234" s="9">
        <f t="shared" si="28"/>
        <v>6.5189896288801355E-2</v>
      </c>
      <c r="L234" s="9">
        <f t="shared" si="28"/>
        <v>9.8615979474578092E-2</v>
      </c>
      <c r="M234" s="9">
        <f t="shared" si="28"/>
        <v>0.5005059082860549</v>
      </c>
      <c r="N234" s="9">
        <f t="shared" si="28"/>
        <v>0.20341126730025655</v>
      </c>
      <c r="O234" s="9">
        <f t="shared" si="28"/>
        <v>0.13229501680338235</v>
      </c>
      <c r="P234" s="9">
        <f t="shared" si="28"/>
        <v>1</v>
      </c>
      <c r="R234" s="1" t="s">
        <v>264</v>
      </c>
      <c r="S234" s="17">
        <f t="shared" si="27"/>
        <v>5.7554351961912893E-2</v>
      </c>
      <c r="T234" s="17">
        <f t="shared" si="27"/>
        <v>0.10648026738973994</v>
      </c>
      <c r="U234" s="17">
        <f t="shared" si="27"/>
        <v>0.52332848920107711</v>
      </c>
      <c r="V234" s="17">
        <f t="shared" si="27"/>
        <v>0.20076405137246606</v>
      </c>
      <c r="W234" s="17">
        <f t="shared" si="27"/>
        <v>0.11187099737528648</v>
      </c>
      <c r="X234" s="17"/>
      <c r="Y234" s="17"/>
      <c r="Z234" s="17"/>
      <c r="AA234" s="17"/>
    </row>
    <row r="235" spans="1:27" x14ac:dyDescent="0.25">
      <c r="A235" s="4">
        <v>35551</v>
      </c>
      <c r="B235" s="1">
        <f t="shared" si="25"/>
        <v>1997</v>
      </c>
      <c r="C235" s="2">
        <v>350.1</v>
      </c>
      <c r="D235" s="2">
        <v>537.79999999999995</v>
      </c>
      <c r="E235" s="2">
        <v>2570.8000000000002</v>
      </c>
      <c r="F235" s="2">
        <v>883.3</v>
      </c>
      <c r="G235" s="2">
        <v>379.6</v>
      </c>
      <c r="H235" s="2">
        <v>4721.5</v>
      </c>
      <c r="J235" s="1" t="s">
        <v>265</v>
      </c>
      <c r="K235" s="9">
        <f t="shared" si="28"/>
        <v>7.4150164142751246E-2</v>
      </c>
      <c r="L235" s="9">
        <f t="shared" si="28"/>
        <v>0.11390447950863072</v>
      </c>
      <c r="M235" s="9">
        <f t="shared" si="28"/>
        <v>0.54448798051466696</v>
      </c>
      <c r="N235" s="9">
        <f t="shared" si="28"/>
        <v>0.18708037699883512</v>
      </c>
      <c r="O235" s="9">
        <f t="shared" si="28"/>
        <v>8.0398178544953944E-2</v>
      </c>
      <c r="P235" s="9">
        <f t="shared" si="28"/>
        <v>1</v>
      </c>
      <c r="R235" s="1" t="s">
        <v>265</v>
      </c>
      <c r="S235" s="17">
        <f t="shared" si="27"/>
        <v>5.7922440656905196E-2</v>
      </c>
      <c r="T235" s="17">
        <f t="shared" si="27"/>
        <v>0.10605321416867107</v>
      </c>
      <c r="U235" s="17">
        <f t="shared" si="27"/>
        <v>0.51970748044411541</v>
      </c>
      <c r="V235" s="17">
        <f t="shared" si="27"/>
        <v>0.20221962283858697</v>
      </c>
      <c r="W235" s="17">
        <f t="shared" si="27"/>
        <v>0.11409918119172534</v>
      </c>
      <c r="X235" s="17"/>
      <c r="Y235" s="17"/>
      <c r="Z235" s="17"/>
      <c r="AA235" s="17"/>
    </row>
    <row r="236" spans="1:27" x14ac:dyDescent="0.25">
      <c r="A236" s="4">
        <v>35582</v>
      </c>
      <c r="B236" s="1">
        <f t="shared" si="25"/>
        <v>1997</v>
      </c>
      <c r="C236" s="2">
        <v>376</v>
      </c>
      <c r="D236" s="2">
        <v>510.7</v>
      </c>
      <c r="E236" s="2">
        <v>2671.8</v>
      </c>
      <c r="F236" s="2">
        <v>1086.3</v>
      </c>
      <c r="G236" s="2">
        <v>563.20000000000005</v>
      </c>
      <c r="H236" s="2">
        <v>5208.1000000000004</v>
      </c>
      <c r="J236" s="1" t="s">
        <v>266</v>
      </c>
      <c r="K236" s="9">
        <f t="shared" si="28"/>
        <v>7.2195234346498716E-2</v>
      </c>
      <c r="L236" s="9">
        <f t="shared" si="28"/>
        <v>9.8058793033927907E-2</v>
      </c>
      <c r="M236" s="9">
        <f t="shared" si="28"/>
        <v>0.51300858278450878</v>
      </c>
      <c r="N236" s="9">
        <f t="shared" si="28"/>
        <v>0.20857894433670626</v>
      </c>
      <c r="O236" s="9">
        <f t="shared" si="28"/>
        <v>0.10813924463815978</v>
      </c>
      <c r="P236" s="9">
        <f t="shared" si="28"/>
        <v>1</v>
      </c>
      <c r="R236" s="1" t="s">
        <v>266</v>
      </c>
      <c r="S236" s="17">
        <f t="shared" si="27"/>
        <v>6.0355548874267174E-2</v>
      </c>
      <c r="T236" s="17">
        <f t="shared" si="27"/>
        <v>0.10726469150179553</v>
      </c>
      <c r="U236" s="17">
        <f t="shared" si="27"/>
        <v>0.52156521682295631</v>
      </c>
      <c r="V236" s="17">
        <f t="shared" si="27"/>
        <v>0.19920376578594973</v>
      </c>
      <c r="W236" s="17">
        <f t="shared" si="27"/>
        <v>0.11161246057064765</v>
      </c>
      <c r="X236" s="17"/>
      <c r="Y236" s="17"/>
      <c r="Z236" s="17"/>
      <c r="AA236" s="17"/>
    </row>
    <row r="237" spans="1:27" x14ac:dyDescent="0.25">
      <c r="A237" s="4">
        <v>35612</v>
      </c>
      <c r="B237" s="1">
        <f t="shared" si="25"/>
        <v>1997</v>
      </c>
      <c r="C237" s="2">
        <v>430.5</v>
      </c>
      <c r="D237" s="2">
        <v>558.6</v>
      </c>
      <c r="E237" s="2">
        <v>3078.5</v>
      </c>
      <c r="F237" s="2">
        <v>1324</v>
      </c>
      <c r="G237" s="2">
        <v>391.3</v>
      </c>
      <c r="H237" s="2">
        <v>5782.9</v>
      </c>
      <c r="J237" s="1" t="s">
        <v>267</v>
      </c>
      <c r="K237" s="9">
        <f t="shared" si="28"/>
        <v>7.444361825381729E-2</v>
      </c>
      <c r="L237" s="9">
        <f t="shared" si="28"/>
        <v>9.6595133929343421E-2</v>
      </c>
      <c r="M237" s="9">
        <f t="shared" si="28"/>
        <v>0.53234536305313951</v>
      </c>
      <c r="N237" s="9">
        <f t="shared" si="28"/>
        <v>0.22895087239966108</v>
      </c>
      <c r="O237" s="9">
        <f t="shared" si="28"/>
        <v>6.766501236403881E-2</v>
      </c>
      <c r="P237" s="9">
        <f t="shared" si="28"/>
        <v>1</v>
      </c>
      <c r="R237" s="1" t="s">
        <v>267</v>
      </c>
      <c r="S237" s="17">
        <f t="shared" si="27"/>
        <v>6.1785978842933152E-2</v>
      </c>
      <c r="T237" s="17">
        <f t="shared" si="27"/>
        <v>0.10711450610986438</v>
      </c>
      <c r="U237" s="17">
        <f t="shared" si="27"/>
        <v>0.51956961876385666</v>
      </c>
      <c r="V237" s="17">
        <f t="shared" si="27"/>
        <v>0.20112180647238934</v>
      </c>
      <c r="W237" s="17">
        <f t="shared" si="27"/>
        <v>0.11040613661306337</v>
      </c>
      <c r="X237" s="17"/>
      <c r="Y237" s="17"/>
      <c r="Z237" s="17"/>
      <c r="AA237" s="17"/>
    </row>
    <row r="238" spans="1:27" x14ac:dyDescent="0.25">
      <c r="A238" s="4">
        <v>35643</v>
      </c>
      <c r="B238" s="1">
        <f t="shared" si="25"/>
        <v>1997</v>
      </c>
      <c r="C238" s="2">
        <v>408</v>
      </c>
      <c r="D238" s="2">
        <v>481.5</v>
      </c>
      <c r="E238" s="2">
        <v>2842.2</v>
      </c>
      <c r="F238" s="2">
        <v>1077.0999999999999</v>
      </c>
      <c r="G238" s="2">
        <v>560.70000000000005</v>
      </c>
      <c r="H238" s="2">
        <v>5369.6</v>
      </c>
      <c r="J238" s="1" t="s">
        <v>268</v>
      </c>
      <c r="K238" s="9">
        <f t="shared" si="28"/>
        <v>7.5983313468414776E-2</v>
      </c>
      <c r="L238" s="9">
        <f t="shared" si="28"/>
        <v>8.9671483909415969E-2</v>
      </c>
      <c r="M238" s="9">
        <f t="shared" si="28"/>
        <v>0.52931317044100112</v>
      </c>
      <c r="N238" s="9">
        <f t="shared" si="28"/>
        <v>0.20059222288438613</v>
      </c>
      <c r="O238" s="9">
        <f t="shared" si="28"/>
        <v>0.10442118593563766</v>
      </c>
      <c r="P238" s="9">
        <f t="shared" si="28"/>
        <v>1</v>
      </c>
      <c r="R238" s="1" t="s">
        <v>268</v>
      </c>
      <c r="S238" s="17">
        <f t="shared" si="27"/>
        <v>6.276937843363152E-2</v>
      </c>
      <c r="T238" s="17">
        <f t="shared" si="27"/>
        <v>0.10680809310155329</v>
      </c>
      <c r="U238" s="17">
        <f t="shared" si="27"/>
        <v>0.51776144413026459</v>
      </c>
      <c r="V238" s="17">
        <f t="shared" si="27"/>
        <v>0.20487934166862046</v>
      </c>
      <c r="W238" s="17">
        <f t="shared" si="27"/>
        <v>0.10778173963731183</v>
      </c>
      <c r="X238" s="17"/>
      <c r="Y238" s="17"/>
      <c r="Z238" s="17"/>
      <c r="AA238" s="17"/>
    </row>
    <row r="239" spans="1:27" x14ac:dyDescent="0.25">
      <c r="A239" s="4">
        <v>35674</v>
      </c>
      <c r="B239" s="1">
        <f t="shared" si="25"/>
        <v>1997</v>
      </c>
      <c r="C239" s="2">
        <v>328.2</v>
      </c>
      <c r="D239" s="2">
        <v>510.1</v>
      </c>
      <c r="E239" s="2">
        <v>2927.2</v>
      </c>
      <c r="F239" s="2">
        <v>1100.5999999999999</v>
      </c>
      <c r="G239" s="2">
        <v>569.4</v>
      </c>
      <c r="H239" s="2">
        <v>5435.5</v>
      </c>
      <c r="J239" s="1" t="s">
        <v>269</v>
      </c>
      <c r="K239" s="9">
        <f t="shared" si="28"/>
        <v>6.0380829730475573E-2</v>
      </c>
      <c r="L239" s="9">
        <f t="shared" si="28"/>
        <v>9.3846012326372921E-2</v>
      </c>
      <c r="M239" s="9">
        <f t="shared" si="28"/>
        <v>0.53853371354981139</v>
      </c>
      <c r="N239" s="9">
        <f t="shared" si="28"/>
        <v>0.20248367215527549</v>
      </c>
      <c r="O239" s="9">
        <f t="shared" si="28"/>
        <v>0.10475577223806457</v>
      </c>
      <c r="P239" s="9">
        <f t="shared" si="28"/>
        <v>1</v>
      </c>
      <c r="R239" s="1" t="s">
        <v>269</v>
      </c>
      <c r="S239" s="17">
        <f t="shared" si="27"/>
        <v>6.4459774179900023E-2</v>
      </c>
      <c r="T239" s="17">
        <f t="shared" si="27"/>
        <v>0.10638089919765047</v>
      </c>
      <c r="U239" s="17">
        <f t="shared" si="27"/>
        <v>0.51835185116981752</v>
      </c>
      <c r="V239" s="17">
        <f t="shared" si="27"/>
        <v>0.2071399029014814</v>
      </c>
      <c r="W239" s="17">
        <f t="shared" si="27"/>
        <v>0.10366587648970092</v>
      </c>
      <c r="X239" s="17"/>
      <c r="Y239" s="17"/>
      <c r="Z239" s="17"/>
      <c r="AA239" s="17"/>
    </row>
    <row r="240" spans="1:27" x14ac:dyDescent="0.25">
      <c r="A240" s="4">
        <v>35704</v>
      </c>
      <c r="B240" s="1">
        <f t="shared" si="25"/>
        <v>1997</v>
      </c>
      <c r="C240" s="2">
        <v>325</v>
      </c>
      <c r="D240" s="2">
        <v>548.5</v>
      </c>
      <c r="E240" s="2">
        <v>2976</v>
      </c>
      <c r="F240" s="2">
        <v>1240.8</v>
      </c>
      <c r="G240" s="2">
        <v>556.29999999999995</v>
      </c>
      <c r="H240" s="2">
        <v>5646.6</v>
      </c>
      <c r="J240" s="1" t="s">
        <v>270</v>
      </c>
      <c r="K240" s="9">
        <f t="shared" si="28"/>
        <v>5.7556759820068713E-2</v>
      </c>
      <c r="L240" s="9">
        <f t="shared" si="28"/>
        <v>9.7138100804023658E-2</v>
      </c>
      <c r="M240" s="9">
        <f t="shared" si="28"/>
        <v>0.5270428222293061</v>
      </c>
      <c r="N240" s="9">
        <f t="shared" si="28"/>
        <v>0.21974285410689617</v>
      </c>
      <c r="O240" s="9">
        <f t="shared" si="28"/>
        <v>9.8519463039705296E-2</v>
      </c>
      <c r="P240" s="9">
        <f t="shared" si="28"/>
        <v>1</v>
      </c>
      <c r="R240" s="1" t="s">
        <v>270</v>
      </c>
      <c r="S240" s="17">
        <f t="shared" ref="S240:W255" si="29">AVERAGE(K229:K239)</f>
        <v>6.5523144545582321E-2</v>
      </c>
      <c r="T240" s="17">
        <f t="shared" si="29"/>
        <v>0.10466653795204976</v>
      </c>
      <c r="U240" s="17">
        <f t="shared" si="29"/>
        <v>0.51994881369889279</v>
      </c>
      <c r="V240" s="17">
        <f t="shared" si="29"/>
        <v>0.20834876045958495</v>
      </c>
      <c r="W240" s="17">
        <f t="shared" si="29"/>
        <v>0.10151270116733344</v>
      </c>
      <c r="X240" s="17"/>
      <c r="Y240" s="17"/>
      <c r="Z240" s="17"/>
      <c r="AA240" s="17"/>
    </row>
    <row r="241" spans="1:27" x14ac:dyDescent="0.25">
      <c r="A241" s="4">
        <v>35735</v>
      </c>
      <c r="B241" s="1">
        <f t="shared" si="25"/>
        <v>1997</v>
      </c>
      <c r="C241" s="2">
        <v>292.89999999999998</v>
      </c>
      <c r="D241" s="2">
        <v>547.1</v>
      </c>
      <c r="E241" s="2">
        <v>2612.8000000000002</v>
      </c>
      <c r="F241" s="2">
        <v>1128.9000000000001</v>
      </c>
      <c r="G241" s="2">
        <v>680.8</v>
      </c>
      <c r="H241" s="2">
        <v>5262.5</v>
      </c>
      <c r="J241" s="1" t="s">
        <v>271</v>
      </c>
      <c r="K241" s="9">
        <f t="shared" si="28"/>
        <v>5.5657957244655575E-2</v>
      </c>
      <c r="L241" s="9">
        <f t="shared" si="28"/>
        <v>0.10396199524940618</v>
      </c>
      <c r="M241" s="9">
        <f t="shared" si="28"/>
        <v>0.49649406175771976</v>
      </c>
      <c r="N241" s="9">
        <f t="shared" si="28"/>
        <v>0.21451781472684087</v>
      </c>
      <c r="O241" s="9">
        <f t="shared" si="28"/>
        <v>0.12936817102137765</v>
      </c>
      <c r="P241" s="9">
        <f t="shared" si="28"/>
        <v>1</v>
      </c>
      <c r="R241" s="1" t="s">
        <v>271</v>
      </c>
      <c r="S241" s="17">
        <f t="shared" si="29"/>
        <v>6.5466230692470179E-2</v>
      </c>
      <c r="T241" s="17">
        <f t="shared" si="29"/>
        <v>0.10332574816283406</v>
      </c>
      <c r="U241" s="17">
        <f t="shared" si="29"/>
        <v>0.5236660286328555</v>
      </c>
      <c r="V241" s="17">
        <f t="shared" si="29"/>
        <v>0.20880622282104142</v>
      </c>
      <c r="W241" s="17">
        <f t="shared" si="29"/>
        <v>9.8735727514242033E-2</v>
      </c>
      <c r="X241" s="17"/>
      <c r="Y241" s="17"/>
      <c r="Z241" s="17"/>
      <c r="AA241" s="17"/>
    </row>
    <row r="242" spans="1:27" x14ac:dyDescent="0.25">
      <c r="A242" s="4">
        <v>35765</v>
      </c>
      <c r="B242" s="1">
        <f t="shared" si="25"/>
        <v>1997</v>
      </c>
      <c r="C242" s="2">
        <v>324.7</v>
      </c>
      <c r="D242" s="2">
        <v>493.4</v>
      </c>
      <c r="E242" s="2">
        <v>2315.6999999999998</v>
      </c>
      <c r="F242" s="2">
        <v>1591.1</v>
      </c>
      <c r="G242" s="2">
        <v>574.1</v>
      </c>
      <c r="H242" s="2">
        <v>5299.1</v>
      </c>
      <c r="J242" s="1" t="s">
        <v>272</v>
      </c>
      <c r="K242" s="9">
        <f t="shared" si="28"/>
        <v>6.1274556056688863E-2</v>
      </c>
      <c r="L242" s="9">
        <f t="shared" si="28"/>
        <v>9.3110150780321171E-2</v>
      </c>
      <c r="M242" s="9">
        <f t="shared" si="28"/>
        <v>0.43699873563435293</v>
      </c>
      <c r="N242" s="9">
        <f t="shared" si="28"/>
        <v>0.30025853446811718</v>
      </c>
      <c r="O242" s="9">
        <f t="shared" si="28"/>
        <v>0.10833915193146006</v>
      </c>
      <c r="P242" s="9">
        <f t="shared" si="28"/>
        <v>1</v>
      </c>
      <c r="R242" s="1" t="s">
        <v>272</v>
      </c>
      <c r="S242" s="17">
        <f t="shared" si="29"/>
        <v>6.5182532305469831E-2</v>
      </c>
      <c r="T242" s="17">
        <f t="shared" si="29"/>
        <v>0.10309817542171577</v>
      </c>
      <c r="U242" s="17">
        <f t="shared" si="29"/>
        <v>0.52625219664351386</v>
      </c>
      <c r="V242" s="17">
        <f t="shared" si="29"/>
        <v>0.20616420962426449</v>
      </c>
      <c r="W242" s="17">
        <f t="shared" si="29"/>
        <v>9.9302843828479259E-2</v>
      </c>
      <c r="X242" s="17"/>
      <c r="Y242" s="17"/>
      <c r="Z242" s="17"/>
      <c r="AA242" s="17"/>
    </row>
    <row r="243" spans="1:27" x14ac:dyDescent="0.25">
      <c r="A243" s="4">
        <v>35796</v>
      </c>
      <c r="B243" s="1">
        <f t="shared" si="25"/>
        <v>1998</v>
      </c>
      <c r="C243" s="2">
        <v>270.8</v>
      </c>
      <c r="D243" s="2">
        <v>401.6</v>
      </c>
      <c r="E243" s="2">
        <v>2474.6</v>
      </c>
      <c r="F243" s="2">
        <v>1014.5</v>
      </c>
      <c r="G243" s="2">
        <v>479.2</v>
      </c>
      <c r="H243" s="2">
        <v>4640.6000000000004</v>
      </c>
      <c r="J243" s="1" t="s">
        <v>273</v>
      </c>
      <c r="K243" s="9">
        <f t="shared" si="28"/>
        <v>5.8354523122010081E-2</v>
      </c>
      <c r="L243" s="9">
        <f t="shared" si="28"/>
        <v>8.65405335516959E-2</v>
      </c>
      <c r="M243" s="9">
        <f t="shared" si="28"/>
        <v>0.53325001077446876</v>
      </c>
      <c r="N243" s="9">
        <f t="shared" si="28"/>
        <v>0.21861397233116406</v>
      </c>
      <c r="O243" s="9">
        <f t="shared" si="28"/>
        <v>0.10326250915829849</v>
      </c>
      <c r="P243" s="9">
        <f t="shared" si="28"/>
        <v>1</v>
      </c>
      <c r="R243" s="1" t="s">
        <v>273</v>
      </c>
      <c r="S243" s="17">
        <f t="shared" si="29"/>
        <v>6.5129256063209948E-2</v>
      </c>
      <c r="T243" s="17">
        <f t="shared" si="29"/>
        <v>9.9946231187273901E-2</v>
      </c>
      <c r="U243" s="17">
        <f t="shared" si="29"/>
        <v>0.5145736127635675</v>
      </c>
      <c r="V243" s="17">
        <f t="shared" si="29"/>
        <v>0.2118595338708151</v>
      </c>
      <c r="W243" s="17">
        <f t="shared" si="29"/>
        <v>0.10848960838138938</v>
      </c>
      <c r="X243" s="17"/>
      <c r="Y243" s="17"/>
      <c r="Z243" s="17"/>
      <c r="AA243" s="17"/>
    </row>
    <row r="244" spans="1:27" x14ac:dyDescent="0.25">
      <c r="A244" s="4">
        <v>35827</v>
      </c>
      <c r="B244" s="1">
        <f t="shared" si="25"/>
        <v>1998</v>
      </c>
      <c r="C244" s="2">
        <v>239.1</v>
      </c>
      <c r="D244" s="2">
        <v>394.4</v>
      </c>
      <c r="E244" s="2">
        <v>2137.6999999999998</v>
      </c>
      <c r="F244" s="2">
        <v>809.7</v>
      </c>
      <c r="G244" s="2">
        <v>355.1</v>
      </c>
      <c r="H244" s="2">
        <v>3936</v>
      </c>
      <c r="J244" s="1" t="s">
        <v>274</v>
      </c>
      <c r="K244" s="9">
        <f t="shared" si="28"/>
        <v>6.0746951219512194E-2</v>
      </c>
      <c r="L244" s="9">
        <f t="shared" si="28"/>
        <v>0.10020325203252033</v>
      </c>
      <c r="M244" s="9">
        <f t="shared" si="28"/>
        <v>0.54311483739837396</v>
      </c>
      <c r="N244" s="9">
        <f t="shared" si="28"/>
        <v>0.20571646341463415</v>
      </c>
      <c r="O244" s="9">
        <f t="shared" si="28"/>
        <v>9.0218495934959356E-2</v>
      </c>
      <c r="P244" s="9">
        <f t="shared" si="28"/>
        <v>1</v>
      </c>
      <c r="R244" s="1" t="s">
        <v>274</v>
      </c>
      <c r="S244" s="17">
        <f t="shared" si="29"/>
        <v>6.5373700208099544E-2</v>
      </c>
      <c r="T244" s="17">
        <f t="shared" si="29"/>
        <v>9.8335564391882638E-2</v>
      </c>
      <c r="U244" s="17">
        <f t="shared" si="29"/>
        <v>0.51484615355061447</v>
      </c>
      <c r="V244" s="17">
        <f t="shared" si="29"/>
        <v>0.21455795084179083</v>
      </c>
      <c r="W244" s="17">
        <f t="shared" si="29"/>
        <v>0.10688892685118857</v>
      </c>
      <c r="X244" s="17"/>
      <c r="Y244" s="17"/>
      <c r="Z244" s="17"/>
      <c r="AA244" s="17"/>
    </row>
    <row r="245" spans="1:27" x14ac:dyDescent="0.25">
      <c r="A245" s="4">
        <v>35855</v>
      </c>
      <c r="B245" s="1">
        <f t="shared" si="25"/>
        <v>1998</v>
      </c>
      <c r="C245" s="2">
        <v>342.5</v>
      </c>
      <c r="D245" s="2">
        <v>575.29999999999995</v>
      </c>
      <c r="E245" s="2">
        <v>2721.1</v>
      </c>
      <c r="F245" s="2">
        <v>1031.5</v>
      </c>
      <c r="G245" s="2">
        <v>497.4</v>
      </c>
      <c r="H245" s="2">
        <v>5167.8999999999996</v>
      </c>
      <c r="J245" s="1" t="s">
        <v>275</v>
      </c>
      <c r="K245" s="9">
        <f t="shared" si="28"/>
        <v>6.6274502215600148E-2</v>
      </c>
      <c r="L245" s="9">
        <f t="shared" si="28"/>
        <v>0.11132181350258326</v>
      </c>
      <c r="M245" s="9">
        <f t="shared" si="28"/>
        <v>0.5265388262156776</v>
      </c>
      <c r="N245" s="9">
        <f t="shared" si="28"/>
        <v>0.19959751543180015</v>
      </c>
      <c r="O245" s="9">
        <f t="shared" si="28"/>
        <v>9.6247992414713907E-2</v>
      </c>
      <c r="P245" s="9">
        <f t="shared" si="28"/>
        <v>1</v>
      </c>
      <c r="R245" s="1" t="s">
        <v>275</v>
      </c>
      <c r="S245" s="17">
        <f t="shared" si="29"/>
        <v>6.5084891244881315E-2</v>
      </c>
      <c r="T245" s="17">
        <f t="shared" si="29"/>
        <v>9.7422355872748737E-2</v>
      </c>
      <c r="U245" s="17">
        <f t="shared" si="29"/>
        <v>0.51773592603849128</v>
      </c>
      <c r="V245" s="17">
        <f t="shared" si="29"/>
        <v>0.21726790864752479</v>
      </c>
      <c r="W245" s="17">
        <f t="shared" si="29"/>
        <v>0.102489291055458</v>
      </c>
      <c r="X245" s="17"/>
      <c r="Y245" s="17"/>
      <c r="Z245" s="17"/>
      <c r="AA245" s="17"/>
    </row>
    <row r="246" spans="1:27" x14ac:dyDescent="0.25">
      <c r="A246" s="4">
        <v>35886</v>
      </c>
      <c r="B246" s="1">
        <f t="shared" si="25"/>
        <v>1998</v>
      </c>
      <c r="C246" s="2">
        <v>333.1</v>
      </c>
      <c r="D246" s="2">
        <v>503.7</v>
      </c>
      <c r="E246" s="2">
        <v>2421.1</v>
      </c>
      <c r="F246" s="2">
        <v>954.2</v>
      </c>
      <c r="G246" s="2">
        <v>417.5</v>
      </c>
      <c r="H246" s="2">
        <v>4629.5</v>
      </c>
      <c r="J246" s="1" t="s">
        <v>276</v>
      </c>
      <c r="K246" s="9">
        <f t="shared" si="28"/>
        <v>7.1951614645210077E-2</v>
      </c>
      <c r="L246" s="9">
        <f t="shared" si="28"/>
        <v>0.10880224646290096</v>
      </c>
      <c r="M246" s="9">
        <f t="shared" si="28"/>
        <v>0.52297224322281022</v>
      </c>
      <c r="N246" s="9">
        <f t="shared" si="28"/>
        <v>0.20611297116319258</v>
      </c>
      <c r="O246" s="9">
        <f t="shared" si="28"/>
        <v>9.0182525110703099E-2</v>
      </c>
      <c r="P246" s="9">
        <f t="shared" si="28"/>
        <v>1</v>
      </c>
      <c r="R246" s="1" t="s">
        <v>276</v>
      </c>
      <c r="S246" s="17">
        <f t="shared" si="29"/>
        <v>6.5183491783681199E-2</v>
      </c>
      <c r="T246" s="17">
        <f t="shared" si="29"/>
        <v>9.8577431693476492E-2</v>
      </c>
      <c r="U246" s="17">
        <f t="shared" si="29"/>
        <v>0.52010255494118429</v>
      </c>
      <c r="V246" s="17">
        <f t="shared" si="29"/>
        <v>0.21692120393221062</v>
      </c>
      <c r="W246" s="17">
        <f t="shared" si="29"/>
        <v>9.9212288838306323E-2</v>
      </c>
      <c r="X246" s="17"/>
      <c r="Y246" s="17"/>
      <c r="Z246" s="17"/>
      <c r="AA246" s="17"/>
    </row>
    <row r="247" spans="1:27" x14ac:dyDescent="0.25">
      <c r="A247" s="4">
        <v>35916</v>
      </c>
      <c r="B247" s="1">
        <f t="shared" si="25"/>
        <v>1998</v>
      </c>
      <c r="C247" s="2">
        <v>337.1</v>
      </c>
      <c r="D247" s="2">
        <v>508.9</v>
      </c>
      <c r="E247" s="2">
        <v>2608.8000000000002</v>
      </c>
      <c r="F247" s="2">
        <v>892.2</v>
      </c>
      <c r="G247" s="2">
        <v>386.7</v>
      </c>
      <c r="H247" s="2">
        <v>4733.8</v>
      </c>
      <c r="J247" s="1" t="s">
        <v>277</v>
      </c>
      <c r="K247" s="9">
        <f t="shared" si="28"/>
        <v>7.1211289027842323E-2</v>
      </c>
      <c r="L247" s="9">
        <f t="shared" si="28"/>
        <v>0.10750348557184503</v>
      </c>
      <c r="M247" s="9">
        <f t="shared" si="28"/>
        <v>0.5511005957159153</v>
      </c>
      <c r="N247" s="9">
        <f t="shared" si="28"/>
        <v>0.18847437576576959</v>
      </c>
      <c r="O247" s="9">
        <f t="shared" si="28"/>
        <v>8.1689129240779076E-2</v>
      </c>
      <c r="P247" s="9">
        <f t="shared" si="28"/>
        <v>1</v>
      </c>
      <c r="R247" s="1" t="s">
        <v>277</v>
      </c>
      <c r="S247" s="17">
        <f t="shared" si="29"/>
        <v>6.4983623647541081E-2</v>
      </c>
      <c r="T247" s="17">
        <f t="shared" si="29"/>
        <v>9.8113592325682883E-2</v>
      </c>
      <c r="U247" s="17">
        <f t="shared" si="29"/>
        <v>0.51814657882374271</v>
      </c>
      <c r="V247" s="17">
        <f t="shared" si="29"/>
        <v>0.21865143976533402</v>
      </c>
      <c r="W247" s="17">
        <f t="shared" si="29"/>
        <v>0.10010177488973805</v>
      </c>
      <c r="X247" s="17"/>
      <c r="Y247" s="17"/>
      <c r="Z247" s="17"/>
      <c r="AA247" s="17"/>
    </row>
    <row r="248" spans="1:27" x14ac:dyDescent="0.25">
      <c r="A248" s="4">
        <v>35947</v>
      </c>
      <c r="B248" s="1">
        <f t="shared" si="25"/>
        <v>1998</v>
      </c>
      <c r="C248" s="2">
        <v>317</v>
      </c>
      <c r="D248" s="2">
        <v>497.2</v>
      </c>
      <c r="E248" s="2">
        <v>2571.3000000000002</v>
      </c>
      <c r="F248" s="2">
        <v>969.3</v>
      </c>
      <c r="G248" s="2">
        <v>346</v>
      </c>
      <c r="H248" s="2">
        <v>4700.8999999999996</v>
      </c>
      <c r="J248" s="1" t="s">
        <v>278</v>
      </c>
      <c r="K248" s="9">
        <f t="shared" si="28"/>
        <v>6.7433895637005692E-2</v>
      </c>
      <c r="L248" s="9">
        <f t="shared" si="28"/>
        <v>0.10576698079091239</v>
      </c>
      <c r="M248" s="9">
        <f t="shared" si="28"/>
        <v>0.54698036546193285</v>
      </c>
      <c r="N248" s="9">
        <f t="shared" si="28"/>
        <v>0.20619455848880003</v>
      </c>
      <c r="O248" s="9">
        <f t="shared" si="28"/>
        <v>7.3602927099066143E-2</v>
      </c>
      <c r="P248" s="9">
        <f t="shared" si="28"/>
        <v>1</v>
      </c>
      <c r="R248" s="1" t="s">
        <v>278</v>
      </c>
      <c r="S248" s="17">
        <f t="shared" si="29"/>
        <v>6.4894174073117775E-2</v>
      </c>
      <c r="T248" s="17">
        <f t="shared" si="29"/>
        <v>9.8972200738220786E-2</v>
      </c>
      <c r="U248" s="17">
        <f t="shared" si="29"/>
        <v>0.5216094890902343</v>
      </c>
      <c r="V248" s="17">
        <f t="shared" si="29"/>
        <v>0.21682375171343066</v>
      </c>
      <c r="W248" s="17">
        <f t="shared" si="29"/>
        <v>9.769721894452163E-2</v>
      </c>
      <c r="X248" s="17"/>
      <c r="Y248" s="17"/>
      <c r="Z248" s="17"/>
      <c r="AA248" s="17"/>
    </row>
    <row r="249" spans="1:27" x14ac:dyDescent="0.25">
      <c r="A249" s="4">
        <v>35977</v>
      </c>
      <c r="B249" s="1">
        <f t="shared" si="25"/>
        <v>1998</v>
      </c>
      <c r="C249" s="2">
        <v>326.2</v>
      </c>
      <c r="D249" s="2">
        <v>586.20000000000005</v>
      </c>
      <c r="E249" s="2">
        <v>3000.9</v>
      </c>
      <c r="F249" s="2">
        <v>1115</v>
      </c>
      <c r="G249" s="2">
        <v>364.3</v>
      </c>
      <c r="H249" s="2">
        <v>5392.6</v>
      </c>
      <c r="J249" s="1" t="s">
        <v>279</v>
      </c>
      <c r="K249" s="9">
        <f t="shared" si="28"/>
        <v>6.0490301524311084E-2</v>
      </c>
      <c r="L249" s="9">
        <f t="shared" si="28"/>
        <v>0.10870452101027334</v>
      </c>
      <c r="M249" s="9">
        <f t="shared" si="28"/>
        <v>0.5564848125208619</v>
      </c>
      <c r="N249" s="9">
        <f t="shared" si="28"/>
        <v>0.20676482587249193</v>
      </c>
      <c r="O249" s="9">
        <f t="shared" si="28"/>
        <v>6.7555539072061715E-2</v>
      </c>
      <c r="P249" s="9">
        <f t="shared" si="28"/>
        <v>1</v>
      </c>
      <c r="R249" s="1" t="s">
        <v>279</v>
      </c>
      <c r="S249" s="17">
        <f t="shared" si="29"/>
        <v>6.4256926562498554E-2</v>
      </c>
      <c r="T249" s="17">
        <f t="shared" si="29"/>
        <v>9.9806004998363423E-2</v>
      </c>
      <c r="U249" s="17">
        <f t="shared" si="29"/>
        <v>0.52293994385467002</v>
      </c>
      <c r="V249" s="17">
        <f t="shared" si="29"/>
        <v>0.21475499590335237</v>
      </c>
      <c r="W249" s="17">
        <f t="shared" si="29"/>
        <v>9.8237029374978663E-2</v>
      </c>
      <c r="X249" s="17"/>
      <c r="Y249" s="17"/>
      <c r="Z249" s="17"/>
      <c r="AA249" s="17"/>
    </row>
    <row r="250" spans="1:27" x14ac:dyDescent="0.25">
      <c r="A250" s="4">
        <v>36008</v>
      </c>
      <c r="B250" s="1">
        <f t="shared" si="25"/>
        <v>1998</v>
      </c>
      <c r="C250" s="2">
        <v>330</v>
      </c>
      <c r="D250" s="2">
        <v>457.3</v>
      </c>
      <c r="E250" s="2">
        <v>2306.4</v>
      </c>
      <c r="F250" s="2">
        <v>807.4</v>
      </c>
      <c r="G250" s="2">
        <v>252.3</v>
      </c>
      <c r="H250" s="2">
        <v>4153.5</v>
      </c>
      <c r="J250" s="1" t="s">
        <v>280</v>
      </c>
      <c r="K250" s="9">
        <f t="shared" si="28"/>
        <v>7.9451065366558327E-2</v>
      </c>
      <c r="L250" s="9">
        <f t="shared" si="28"/>
        <v>0.11009991573371855</v>
      </c>
      <c r="M250" s="9">
        <f t="shared" si="28"/>
        <v>0.55529071867100044</v>
      </c>
      <c r="N250" s="9">
        <f t="shared" si="28"/>
        <v>0.19439027326351269</v>
      </c>
      <c r="O250" s="9">
        <f t="shared" si="28"/>
        <v>6.0743950884795957E-2</v>
      </c>
      <c r="P250" s="9">
        <f t="shared" si="28"/>
        <v>1</v>
      </c>
      <c r="R250" s="1" t="s">
        <v>280</v>
      </c>
      <c r="S250" s="17">
        <f t="shared" si="29"/>
        <v>6.2848470931216385E-2</v>
      </c>
      <c r="T250" s="17">
        <f t="shared" si="29"/>
        <v>0.10153628109844136</v>
      </c>
      <c r="U250" s="17">
        <f t="shared" si="29"/>
        <v>0.52541009313465747</v>
      </c>
      <c r="V250" s="17">
        <f t="shared" si="29"/>
        <v>0.21531614162954382</v>
      </c>
      <c r="W250" s="17">
        <f t="shared" si="29"/>
        <v>9.4885606932835417E-2</v>
      </c>
      <c r="X250" s="17"/>
      <c r="Y250" s="17"/>
      <c r="Z250" s="17"/>
      <c r="AA250" s="17"/>
    </row>
    <row r="251" spans="1:27" x14ac:dyDescent="0.25">
      <c r="A251" s="4">
        <v>36039</v>
      </c>
      <c r="B251" s="1">
        <f t="shared" si="25"/>
        <v>1998</v>
      </c>
      <c r="C251" s="2">
        <v>443.9</v>
      </c>
      <c r="D251" s="2">
        <v>586.20000000000005</v>
      </c>
      <c r="E251" s="2">
        <v>3020.4</v>
      </c>
      <c r="F251" s="2">
        <v>1252.7</v>
      </c>
      <c r="G251" s="2">
        <v>420.1</v>
      </c>
      <c r="H251" s="2">
        <v>5723.2</v>
      </c>
      <c r="J251" s="1" t="s">
        <v>281</v>
      </c>
      <c r="K251" s="9">
        <f t="shared" si="28"/>
        <v>7.7561504053676261E-2</v>
      </c>
      <c r="L251" s="9">
        <f t="shared" si="28"/>
        <v>0.10242521666200728</v>
      </c>
      <c r="M251" s="9">
        <f t="shared" si="28"/>
        <v>0.52774671512440596</v>
      </c>
      <c r="N251" s="9">
        <f t="shared" si="28"/>
        <v>0.21888104556891252</v>
      </c>
      <c r="O251" s="9">
        <f t="shared" si="28"/>
        <v>7.3402991333519713E-2</v>
      </c>
      <c r="P251" s="9">
        <f t="shared" si="28"/>
        <v>1</v>
      </c>
      <c r="R251" s="1" t="s">
        <v>281</v>
      </c>
      <c r="S251" s="17">
        <f t="shared" si="29"/>
        <v>6.4582128716314829E-2</v>
      </c>
      <c r="T251" s="17">
        <f t="shared" si="29"/>
        <v>0.10301390868092736</v>
      </c>
      <c r="U251" s="17">
        <f t="shared" si="29"/>
        <v>0.52693345723658369</v>
      </c>
      <c r="V251" s="17">
        <f t="shared" si="29"/>
        <v>0.21458037809392902</v>
      </c>
      <c r="W251" s="17">
        <f t="shared" si="29"/>
        <v>9.0884532264356443E-2</v>
      </c>
      <c r="X251" s="17"/>
      <c r="Y251" s="17"/>
      <c r="Z251" s="17"/>
      <c r="AA251" s="17"/>
    </row>
    <row r="252" spans="1:27" x14ac:dyDescent="0.25">
      <c r="A252" s="4">
        <v>36069</v>
      </c>
      <c r="B252" s="1">
        <f t="shared" si="25"/>
        <v>1998</v>
      </c>
      <c r="C252" s="2">
        <v>312.60000000000002</v>
      </c>
      <c r="D252" s="2">
        <v>564.20000000000005</v>
      </c>
      <c r="E252" s="2">
        <v>2952.3</v>
      </c>
      <c r="F252" s="2">
        <v>1268.7</v>
      </c>
      <c r="G252" s="2">
        <v>357.2</v>
      </c>
      <c r="H252" s="2">
        <v>5455</v>
      </c>
      <c r="J252" s="1" t="s">
        <v>282</v>
      </c>
      <c r="K252" s="9">
        <f t="shared" si="28"/>
        <v>5.7305224564619617E-2</v>
      </c>
      <c r="L252" s="9">
        <f t="shared" si="28"/>
        <v>0.10342804766269478</v>
      </c>
      <c r="M252" s="9">
        <f t="shared" si="28"/>
        <v>0.54120989917506879</v>
      </c>
      <c r="N252" s="9">
        <f t="shared" si="28"/>
        <v>0.23257561869844182</v>
      </c>
      <c r="O252" s="9">
        <f t="shared" si="28"/>
        <v>6.5481209899175066E-2</v>
      </c>
      <c r="P252" s="9">
        <f t="shared" si="28"/>
        <v>1</v>
      </c>
      <c r="R252" s="1" t="s">
        <v>282</v>
      </c>
      <c r="S252" s="17">
        <f t="shared" si="29"/>
        <v>6.640074182846098E-2</v>
      </c>
      <c r="T252" s="17">
        <f t="shared" si="29"/>
        <v>0.10349455557710767</v>
      </c>
      <c r="U252" s="17">
        <f t="shared" si="29"/>
        <v>0.52699744749977451</v>
      </c>
      <c r="V252" s="17">
        <f t="shared" si="29"/>
        <v>0.21450203186320324</v>
      </c>
      <c r="W252" s="17">
        <f t="shared" si="29"/>
        <v>8.8601216654703205E-2</v>
      </c>
      <c r="X252" s="17"/>
      <c r="Y252" s="17"/>
      <c r="Z252" s="17"/>
      <c r="AA252" s="17"/>
    </row>
    <row r="253" spans="1:27" x14ac:dyDescent="0.25">
      <c r="A253" s="4">
        <v>36100</v>
      </c>
      <c r="B253" s="1">
        <f t="shared" si="25"/>
        <v>1998</v>
      </c>
      <c r="C253" s="2">
        <v>299.7</v>
      </c>
      <c r="D253" s="2">
        <v>524.5</v>
      </c>
      <c r="E253" s="2">
        <v>2503</v>
      </c>
      <c r="F253" s="2">
        <v>1164.2</v>
      </c>
      <c r="G253" s="2">
        <v>238.3</v>
      </c>
      <c r="H253" s="2">
        <v>4729.8</v>
      </c>
      <c r="J253" s="1" t="s">
        <v>283</v>
      </c>
      <c r="K253" s="9">
        <f t="shared" si="28"/>
        <v>6.3364201446149931E-2</v>
      </c>
      <c r="L253" s="9">
        <f t="shared" si="28"/>
        <v>0.11089263816651866</v>
      </c>
      <c r="M253" s="9">
        <f t="shared" si="28"/>
        <v>0.52919785191762858</v>
      </c>
      <c r="N253" s="9">
        <f t="shared" si="28"/>
        <v>0.24614148589792381</v>
      </c>
      <c r="O253" s="9">
        <f t="shared" si="28"/>
        <v>5.038268002875386E-2</v>
      </c>
      <c r="P253" s="9">
        <f t="shared" si="28"/>
        <v>1</v>
      </c>
      <c r="R253" s="1" t="s">
        <v>283</v>
      </c>
      <c r="S253" s="17">
        <f t="shared" si="29"/>
        <v>6.6550493403003147E-2</v>
      </c>
      <c r="T253" s="17">
        <f t="shared" si="29"/>
        <v>0.10344601488740662</v>
      </c>
      <c r="U253" s="17">
        <f t="shared" si="29"/>
        <v>0.53106252362862427</v>
      </c>
      <c r="V253" s="17">
        <f t="shared" si="29"/>
        <v>0.21614365040607611</v>
      </c>
      <c r="W253" s="17">
        <f t="shared" si="29"/>
        <v>8.2793311098139324E-2</v>
      </c>
      <c r="X253" s="17"/>
      <c r="Y253" s="17"/>
      <c r="Z253" s="17"/>
      <c r="AA253" s="17"/>
    </row>
    <row r="254" spans="1:27" x14ac:dyDescent="0.25">
      <c r="A254" s="4">
        <v>36130</v>
      </c>
      <c r="B254" s="1">
        <f t="shared" si="25"/>
        <v>1998</v>
      </c>
      <c r="C254" s="2">
        <v>290.10000000000002</v>
      </c>
      <c r="D254" s="2">
        <v>601.70000000000005</v>
      </c>
      <c r="E254" s="2">
        <v>2156.8000000000002</v>
      </c>
      <c r="F254" s="2">
        <v>1196.4000000000001</v>
      </c>
      <c r="G254" s="2">
        <v>206.5</v>
      </c>
      <c r="H254" s="2">
        <v>4451.6000000000004</v>
      </c>
      <c r="J254" s="1" t="s">
        <v>284</v>
      </c>
      <c r="K254" s="9">
        <f t="shared" si="28"/>
        <v>6.5167580195884631E-2</v>
      </c>
      <c r="L254" s="9">
        <f t="shared" si="28"/>
        <v>0.1351648845358972</v>
      </c>
      <c r="M254" s="9">
        <f t="shared" si="28"/>
        <v>0.48449995507233357</v>
      </c>
      <c r="N254" s="9">
        <f t="shared" si="28"/>
        <v>0.26875730074579929</v>
      </c>
      <c r="O254" s="9">
        <f t="shared" si="28"/>
        <v>4.6387815616856856E-2</v>
      </c>
      <c r="P254" s="9">
        <f t="shared" si="28"/>
        <v>1</v>
      </c>
      <c r="R254" s="1" t="s">
        <v>284</v>
      </c>
      <c r="S254" s="17">
        <f t="shared" si="29"/>
        <v>6.6740461165681428E-2</v>
      </c>
      <c r="T254" s="17">
        <f t="shared" si="29"/>
        <v>0.10506260464978824</v>
      </c>
      <c r="U254" s="17">
        <f t="shared" si="29"/>
        <v>0.53944426147255864</v>
      </c>
      <c r="V254" s="17">
        <f t="shared" si="29"/>
        <v>0.21122391871787671</v>
      </c>
      <c r="W254" s="17">
        <f t="shared" si="29"/>
        <v>7.7524540925166044E-2</v>
      </c>
      <c r="X254" s="17"/>
      <c r="Y254" s="17"/>
      <c r="Z254" s="17"/>
      <c r="AA254" s="17"/>
    </row>
    <row r="255" spans="1:27" x14ac:dyDescent="0.25">
      <c r="A255" s="4">
        <v>36161</v>
      </c>
      <c r="B255" s="1">
        <f t="shared" si="25"/>
        <v>1999</v>
      </c>
      <c r="C255" s="2">
        <v>167.3</v>
      </c>
      <c r="D255" s="2">
        <v>436.4</v>
      </c>
      <c r="E255" s="2">
        <v>2040</v>
      </c>
      <c r="F255" s="2">
        <v>794.8</v>
      </c>
      <c r="G255" s="2">
        <v>228.7</v>
      </c>
      <c r="H255" s="2">
        <v>3667.3</v>
      </c>
      <c r="J255" s="1" t="s">
        <v>285</v>
      </c>
      <c r="K255" s="9">
        <f t="shared" si="28"/>
        <v>4.5619393013933959E-2</v>
      </c>
      <c r="L255" s="9">
        <f t="shared" si="28"/>
        <v>0.1189976276824912</v>
      </c>
      <c r="M255" s="9">
        <f t="shared" si="28"/>
        <v>0.55626755378616421</v>
      </c>
      <c r="N255" s="9">
        <f t="shared" si="28"/>
        <v>0.21672620183786434</v>
      </c>
      <c r="O255" s="9">
        <f t="shared" si="28"/>
        <v>6.2361955662203795E-2</v>
      </c>
      <c r="P255" s="9">
        <f t="shared" si="28"/>
        <v>1</v>
      </c>
      <c r="R255" s="1" t="s">
        <v>285</v>
      </c>
      <c r="S255" s="17">
        <f t="shared" si="29"/>
        <v>6.7359829990579115E-2</v>
      </c>
      <c r="T255" s="17">
        <f t="shared" si="29"/>
        <v>0.10948300019380652</v>
      </c>
      <c r="U255" s="17">
        <f t="shared" si="29"/>
        <v>0.53501243822690991</v>
      </c>
      <c r="V255" s="17">
        <f t="shared" si="29"/>
        <v>0.21578240311920716</v>
      </c>
      <c r="W255" s="17">
        <f t="shared" si="29"/>
        <v>7.2354114239580436E-2</v>
      </c>
      <c r="X255" s="17"/>
      <c r="Y255" s="17"/>
      <c r="Z255" s="17"/>
      <c r="AA255" s="17"/>
    </row>
    <row r="256" spans="1:27" x14ac:dyDescent="0.25">
      <c r="A256" s="4">
        <v>36192</v>
      </c>
      <c r="B256" s="1">
        <f t="shared" si="25"/>
        <v>1999</v>
      </c>
      <c r="C256" s="2">
        <v>94.1</v>
      </c>
      <c r="D256" s="2">
        <v>304</v>
      </c>
      <c r="E256" s="2">
        <v>1821.7</v>
      </c>
      <c r="F256" s="2">
        <v>799.5</v>
      </c>
      <c r="G256" s="2">
        <v>147.1</v>
      </c>
      <c r="H256" s="2">
        <v>3166.4</v>
      </c>
      <c r="J256" s="1" t="s">
        <v>286</v>
      </c>
      <c r="K256" s="9">
        <f t="shared" si="28"/>
        <v>2.971829206670035E-2</v>
      </c>
      <c r="L256" s="9">
        <f t="shared" si="28"/>
        <v>9.6008084891359272E-2</v>
      </c>
      <c r="M256" s="9">
        <f t="shared" si="28"/>
        <v>0.575322132390096</v>
      </c>
      <c r="N256" s="9">
        <f t="shared" si="28"/>
        <v>0.25249494694290042</v>
      </c>
      <c r="O256" s="9">
        <f t="shared" si="28"/>
        <v>4.6456543708943907E-2</v>
      </c>
      <c r="P256" s="9">
        <f t="shared" si="28"/>
        <v>1</v>
      </c>
      <c r="R256" s="1" t="s">
        <v>286</v>
      </c>
      <c r="S256" s="17">
        <f t="shared" ref="S256:W271" si="30">AVERAGE(K245:K255)</f>
        <v>6.5984597426435643E-2</v>
      </c>
      <c r="T256" s="17">
        <f t="shared" si="30"/>
        <v>0.11119157979834933</v>
      </c>
      <c r="U256" s="17">
        <f t="shared" si="30"/>
        <v>0.53620813971670911</v>
      </c>
      <c r="V256" s="17">
        <f t="shared" si="30"/>
        <v>0.21678328843040989</v>
      </c>
      <c r="W256" s="17">
        <f t="shared" si="30"/>
        <v>6.9821701487511753E-2</v>
      </c>
      <c r="X256" s="17"/>
      <c r="Y256" s="17"/>
      <c r="Z256" s="17"/>
      <c r="AA256" s="17"/>
    </row>
    <row r="257" spans="1:27" x14ac:dyDescent="0.25">
      <c r="A257" s="4">
        <v>36220</v>
      </c>
      <c r="B257" s="1">
        <f t="shared" si="25"/>
        <v>1999</v>
      </c>
      <c r="C257" s="2">
        <v>180.2</v>
      </c>
      <c r="D257" s="2">
        <v>411.4</v>
      </c>
      <c r="E257" s="2">
        <v>2205.6</v>
      </c>
      <c r="F257" s="2">
        <v>882.3</v>
      </c>
      <c r="G257" s="2">
        <v>377.5</v>
      </c>
      <c r="H257" s="2">
        <v>4057</v>
      </c>
      <c r="J257" s="1" t="s">
        <v>287</v>
      </c>
      <c r="K257" s="9">
        <f t="shared" si="28"/>
        <v>4.4417056938624598E-2</v>
      </c>
      <c r="L257" s="9">
        <f t="shared" si="28"/>
        <v>0.10140497904855804</v>
      </c>
      <c r="M257" s="9">
        <f t="shared" si="28"/>
        <v>0.54365294552625087</v>
      </c>
      <c r="N257" s="9">
        <f t="shared" si="28"/>
        <v>0.21747596746364309</v>
      </c>
      <c r="O257" s="9">
        <f t="shared" si="28"/>
        <v>9.3049051022923338E-2</v>
      </c>
      <c r="P257" s="9">
        <f t="shared" si="28"/>
        <v>1</v>
      </c>
      <c r="R257" s="1" t="s">
        <v>287</v>
      </c>
      <c r="S257" s="17">
        <f t="shared" si="30"/>
        <v>6.2661305594717484E-2</v>
      </c>
      <c r="T257" s="17">
        <f t="shared" si="30"/>
        <v>0.10979942265187442</v>
      </c>
      <c r="U257" s="17">
        <f t="shared" si="30"/>
        <v>0.54064298573256531</v>
      </c>
      <c r="V257" s="17">
        <f t="shared" si="30"/>
        <v>0.22159214584050993</v>
      </c>
      <c r="W257" s="17">
        <f t="shared" si="30"/>
        <v>6.5295206150623578E-2</v>
      </c>
      <c r="X257" s="17"/>
      <c r="Y257" s="17"/>
      <c r="Z257" s="17"/>
      <c r="AA257" s="17"/>
    </row>
    <row r="258" spans="1:27" x14ac:dyDescent="0.25">
      <c r="A258" s="4">
        <v>36251</v>
      </c>
      <c r="B258" s="1">
        <f t="shared" si="25"/>
        <v>1999</v>
      </c>
      <c r="C258" s="2">
        <v>230</v>
      </c>
      <c r="D258" s="2">
        <v>382.9</v>
      </c>
      <c r="E258" s="2">
        <v>2032</v>
      </c>
      <c r="F258" s="2">
        <v>714.9</v>
      </c>
      <c r="G258" s="2">
        <v>315.8</v>
      </c>
      <c r="H258" s="2">
        <v>3675.6</v>
      </c>
      <c r="J258" s="1" t="s">
        <v>288</v>
      </c>
      <c r="K258" s="9">
        <f t="shared" si="28"/>
        <v>6.2574817716835346E-2</v>
      </c>
      <c r="L258" s="9">
        <f t="shared" si="28"/>
        <v>0.10417346827728806</v>
      </c>
      <c r="M258" s="9">
        <f t="shared" si="28"/>
        <v>0.55283491130699747</v>
      </c>
      <c r="N258" s="9">
        <f t="shared" si="28"/>
        <v>0.1944988573294156</v>
      </c>
      <c r="O258" s="9">
        <f t="shared" si="28"/>
        <v>8.5917945369463497E-2</v>
      </c>
      <c r="P258" s="9">
        <f t="shared" si="28"/>
        <v>1</v>
      </c>
      <c r="R258" s="1" t="s">
        <v>288</v>
      </c>
      <c r="S258" s="17">
        <f t="shared" si="30"/>
        <v>6.0158163985027893E-2</v>
      </c>
      <c r="T258" s="17">
        <f t="shared" si="30"/>
        <v>0.10912694379602507</v>
      </c>
      <c r="U258" s="17">
        <f t="shared" si="30"/>
        <v>0.54252304957833264</v>
      </c>
      <c r="V258" s="17">
        <f t="shared" si="30"/>
        <v>0.22262514550418724</v>
      </c>
      <c r="W258" s="17">
        <f t="shared" si="30"/>
        <v>6.5555799415370861E-2</v>
      </c>
      <c r="X258" s="17"/>
      <c r="Y258" s="17"/>
      <c r="Z258" s="17"/>
      <c r="AA258" s="17"/>
    </row>
    <row r="259" spans="1:27" x14ac:dyDescent="0.25">
      <c r="A259" s="4">
        <v>36281</v>
      </c>
      <c r="B259" s="1">
        <f t="shared" si="25"/>
        <v>1999</v>
      </c>
      <c r="C259" s="2">
        <v>176</v>
      </c>
      <c r="D259" s="2">
        <v>359.1</v>
      </c>
      <c r="E259" s="2">
        <v>2209.5</v>
      </c>
      <c r="F259" s="2">
        <v>900.8</v>
      </c>
      <c r="G259" s="2">
        <v>442.1</v>
      </c>
      <c r="H259" s="2">
        <v>4087.4</v>
      </c>
      <c r="J259" s="1" t="s">
        <v>289</v>
      </c>
      <c r="K259" s="9">
        <f t="shared" si="28"/>
        <v>4.3059157410578849E-2</v>
      </c>
      <c r="L259" s="9">
        <f t="shared" si="28"/>
        <v>8.7855360375789018E-2</v>
      </c>
      <c r="M259" s="9">
        <f t="shared" si="28"/>
        <v>0.54056368351519302</v>
      </c>
      <c r="N259" s="9">
        <f t="shared" si="28"/>
        <v>0.22038459656505358</v>
      </c>
      <c r="O259" s="9">
        <f t="shared" si="28"/>
        <v>0.10816166756373245</v>
      </c>
      <c r="P259" s="9">
        <f t="shared" si="28"/>
        <v>1</v>
      </c>
      <c r="R259" s="1" t="s">
        <v>289</v>
      </c>
      <c r="S259" s="17">
        <f t="shared" si="30"/>
        <v>5.9373030229481809E-2</v>
      </c>
      <c r="T259" s="17">
        <f t="shared" si="30"/>
        <v>0.10882421495106534</v>
      </c>
      <c r="U259" s="17">
        <f t="shared" si="30"/>
        <v>0.54268071463206735</v>
      </c>
      <c r="V259" s="17">
        <f t="shared" si="30"/>
        <v>0.22317282564633692</v>
      </c>
      <c r="W259" s="17">
        <f t="shared" si="30"/>
        <v>6.5940237245251263E-2</v>
      </c>
      <c r="X259" s="17"/>
      <c r="Y259" s="17"/>
      <c r="Z259" s="17"/>
      <c r="AA259" s="17"/>
    </row>
    <row r="260" spans="1:27" x14ac:dyDescent="0.25">
      <c r="A260" s="4">
        <v>36312</v>
      </c>
      <c r="B260" s="1">
        <f t="shared" ref="B260:B323" si="31">YEAR(A260)</f>
        <v>1999</v>
      </c>
      <c r="C260" s="2">
        <v>154.30000000000001</v>
      </c>
      <c r="D260" s="2">
        <v>367.4</v>
      </c>
      <c r="E260" s="2">
        <v>2298</v>
      </c>
      <c r="F260" s="2">
        <v>1117.0999999999999</v>
      </c>
      <c r="G260" s="2">
        <v>524.1</v>
      </c>
      <c r="H260" s="2">
        <v>4460.8999999999996</v>
      </c>
      <c r="J260" s="1" t="s">
        <v>290</v>
      </c>
      <c r="K260" s="9">
        <f t="shared" si="28"/>
        <v>3.458943262570334E-2</v>
      </c>
      <c r="L260" s="9">
        <f t="shared" si="28"/>
        <v>8.2360061870922915E-2</v>
      </c>
      <c r="M260" s="9">
        <f t="shared" si="28"/>
        <v>0.51514268421170617</v>
      </c>
      <c r="N260" s="9">
        <f t="shared" si="28"/>
        <v>0.25042031876975496</v>
      </c>
      <c r="O260" s="9">
        <f t="shared" si="28"/>
        <v>0.11748750252191263</v>
      </c>
      <c r="P260" s="9">
        <f t="shared" si="28"/>
        <v>1</v>
      </c>
      <c r="R260" s="1" t="s">
        <v>290</v>
      </c>
      <c r="S260" s="17">
        <f t="shared" si="30"/>
        <v>5.715714493617028E-2</v>
      </c>
      <c r="T260" s="17">
        <f t="shared" si="30"/>
        <v>0.10719588582241778</v>
      </c>
      <c r="U260" s="17">
        <f t="shared" si="30"/>
        <v>0.54209737990963636</v>
      </c>
      <c r="V260" s="17">
        <f t="shared" si="30"/>
        <v>0.22446282910781451</v>
      </c>
      <c r="W260" s="17">
        <f t="shared" si="30"/>
        <v>6.9081940923857291E-2</v>
      </c>
      <c r="X260" s="17"/>
      <c r="Y260" s="17"/>
      <c r="Z260" s="17"/>
      <c r="AA260" s="17"/>
    </row>
    <row r="261" spans="1:27" x14ac:dyDescent="0.25">
      <c r="A261" s="4">
        <v>36342</v>
      </c>
      <c r="B261" s="1">
        <f t="shared" si="31"/>
        <v>1999</v>
      </c>
      <c r="C261" s="2">
        <v>134.6</v>
      </c>
      <c r="D261" s="2">
        <v>361.5</v>
      </c>
      <c r="E261" s="2">
        <v>2427.1</v>
      </c>
      <c r="F261" s="2">
        <v>793.1</v>
      </c>
      <c r="G261" s="2">
        <v>316.2</v>
      </c>
      <c r="H261" s="2">
        <v>4032.5</v>
      </c>
      <c r="J261" s="1" t="s">
        <v>291</v>
      </c>
      <c r="K261" s="9">
        <f t="shared" si="28"/>
        <v>3.3378797272163668E-2</v>
      </c>
      <c r="L261" s="9">
        <f t="shared" si="28"/>
        <v>8.964662120272783E-2</v>
      </c>
      <c r="M261" s="9">
        <f t="shared" si="28"/>
        <v>0.60188468691878483</v>
      </c>
      <c r="N261" s="9">
        <f t="shared" si="28"/>
        <v>0.19667699938003722</v>
      </c>
      <c r="O261" s="9">
        <f t="shared" si="28"/>
        <v>7.8412895226286417E-2</v>
      </c>
      <c r="P261" s="9">
        <f t="shared" si="28"/>
        <v>1</v>
      </c>
      <c r="R261" s="1" t="s">
        <v>291</v>
      </c>
      <c r="S261" s="17">
        <f t="shared" si="30"/>
        <v>5.4802520490842291E-2</v>
      </c>
      <c r="T261" s="17">
        <f t="shared" si="30"/>
        <v>0.10480093499156773</v>
      </c>
      <c r="U261" s="17">
        <f t="shared" si="30"/>
        <v>0.53833900460880402</v>
      </c>
      <c r="V261" s="17">
        <f t="shared" si="30"/>
        <v>0.2284315102802929</v>
      </c>
      <c r="W261" s="17">
        <f t="shared" si="30"/>
        <v>7.3621210328389183E-2</v>
      </c>
      <c r="X261" s="17"/>
      <c r="Y261" s="17"/>
      <c r="Z261" s="17"/>
      <c r="AA261" s="17"/>
    </row>
    <row r="262" spans="1:27" x14ac:dyDescent="0.25">
      <c r="A262" s="4">
        <v>36373</v>
      </c>
      <c r="B262" s="1">
        <f t="shared" si="31"/>
        <v>1999</v>
      </c>
      <c r="C262" s="2">
        <v>169.2</v>
      </c>
      <c r="D262" s="2">
        <v>390.2</v>
      </c>
      <c r="E262" s="2">
        <v>2690.3</v>
      </c>
      <c r="F262" s="2">
        <v>787.8</v>
      </c>
      <c r="G262" s="2">
        <v>428.7</v>
      </c>
      <c r="H262" s="2">
        <v>4466.1000000000004</v>
      </c>
      <c r="J262" s="1" t="s">
        <v>292</v>
      </c>
      <c r="K262" s="9">
        <f t="shared" si="28"/>
        <v>3.7885403372069588E-2</v>
      </c>
      <c r="L262" s="9">
        <f t="shared" si="28"/>
        <v>8.7369293119276312E-2</v>
      </c>
      <c r="M262" s="9">
        <f t="shared" si="28"/>
        <v>0.60238239179597408</v>
      </c>
      <c r="N262" s="9">
        <f t="shared" si="28"/>
        <v>0.17639551286357222</v>
      </c>
      <c r="O262" s="9">
        <f t="shared" si="28"/>
        <v>9.5989789749445817E-2</v>
      </c>
      <c r="P262" s="9">
        <f t="shared" si="28"/>
        <v>1</v>
      </c>
      <c r="R262" s="1" t="s">
        <v>292</v>
      </c>
      <c r="S262" s="17">
        <f t="shared" si="30"/>
        <v>5.061413248226096E-2</v>
      </c>
      <c r="T262" s="17">
        <f t="shared" si="30"/>
        <v>0.10294154457965948</v>
      </c>
      <c r="U262" s="17">
        <f t="shared" si="30"/>
        <v>0.5425748199040572</v>
      </c>
      <c r="V262" s="17">
        <f t="shared" si="30"/>
        <v>0.2286393944727042</v>
      </c>
      <c r="W262" s="17">
        <f t="shared" si="30"/>
        <v>7.5227477995797418E-2</v>
      </c>
      <c r="X262" s="17"/>
      <c r="Y262" s="17"/>
      <c r="Z262" s="17"/>
      <c r="AA262" s="17"/>
    </row>
    <row r="263" spans="1:27" x14ac:dyDescent="0.25">
      <c r="A263" s="4">
        <v>36404</v>
      </c>
      <c r="B263" s="1">
        <f t="shared" si="31"/>
        <v>1999</v>
      </c>
      <c r="C263" s="2">
        <v>140.30000000000001</v>
      </c>
      <c r="D263" s="2">
        <v>358.3</v>
      </c>
      <c r="E263" s="2">
        <v>2528.4</v>
      </c>
      <c r="F263" s="2">
        <v>761.5</v>
      </c>
      <c r="G263" s="2">
        <v>455.1</v>
      </c>
      <c r="H263" s="2">
        <v>4243.6000000000004</v>
      </c>
      <c r="J263" s="1" t="s">
        <v>293</v>
      </c>
      <c r="K263" s="9">
        <f t="shared" si="28"/>
        <v>3.3061551512866431E-2</v>
      </c>
      <c r="L263" s="9">
        <f t="shared" si="28"/>
        <v>8.4433028560656043E-2</v>
      </c>
      <c r="M263" s="9">
        <f t="shared" si="28"/>
        <v>0.59581487416344614</v>
      </c>
      <c r="N263" s="9">
        <f t="shared" si="28"/>
        <v>0.17944669620133846</v>
      </c>
      <c r="O263" s="9">
        <f t="shared" si="28"/>
        <v>0.1072438495616929</v>
      </c>
      <c r="P263" s="9">
        <f t="shared" si="28"/>
        <v>1</v>
      </c>
      <c r="R263" s="1" t="s">
        <v>293</v>
      </c>
      <c r="S263" s="17">
        <f t="shared" si="30"/>
        <v>4.7007214238478534E-2</v>
      </c>
      <c r="T263" s="17">
        <f t="shared" si="30"/>
        <v>0.10157282425759302</v>
      </c>
      <c r="U263" s="17">
        <f t="shared" si="30"/>
        <v>0.54935988141965431</v>
      </c>
      <c r="V263" s="17">
        <f t="shared" si="30"/>
        <v>0.2247770733176733</v>
      </c>
      <c r="W263" s="17">
        <f t="shared" si="30"/>
        <v>7.7280823306336136E-2</v>
      </c>
      <c r="X263" s="17"/>
      <c r="Y263" s="17"/>
      <c r="Z263" s="17"/>
      <c r="AA263" s="17"/>
    </row>
    <row r="264" spans="1:27" x14ac:dyDescent="0.25">
      <c r="A264" s="4">
        <v>36434</v>
      </c>
      <c r="B264" s="1">
        <f t="shared" si="31"/>
        <v>1999</v>
      </c>
      <c r="C264" s="2">
        <v>113.6</v>
      </c>
      <c r="D264" s="2">
        <v>395</v>
      </c>
      <c r="E264" s="2">
        <v>2639.8</v>
      </c>
      <c r="F264" s="2">
        <v>796</v>
      </c>
      <c r="G264" s="2">
        <v>515.6</v>
      </c>
      <c r="H264" s="2">
        <v>4460</v>
      </c>
      <c r="J264" s="1" t="s">
        <v>294</v>
      </c>
      <c r="K264" s="9">
        <f t="shared" si="28"/>
        <v>2.547085201793722E-2</v>
      </c>
      <c r="L264" s="9">
        <f t="shared" si="28"/>
        <v>8.856502242152467E-2</v>
      </c>
      <c r="M264" s="9">
        <f t="shared" si="28"/>
        <v>0.59188340807174888</v>
      </c>
      <c r="N264" s="9">
        <f t="shared" si="28"/>
        <v>0.17847533632286997</v>
      </c>
      <c r="O264" s="9">
        <f t="shared" si="28"/>
        <v>0.11560538116591929</v>
      </c>
      <c r="P264" s="9">
        <f t="shared" si="28"/>
        <v>1</v>
      </c>
      <c r="R264" s="1" t="s">
        <v>294</v>
      </c>
      <c r="S264" s="17">
        <f t="shared" si="30"/>
        <v>4.4803243961046429E-2</v>
      </c>
      <c r="T264" s="17">
        <f t="shared" si="30"/>
        <v>9.9846004339225872E-2</v>
      </c>
      <c r="U264" s="17">
        <f t="shared" si="30"/>
        <v>0.55432397005496137</v>
      </c>
      <c r="V264" s="17">
        <f t="shared" si="30"/>
        <v>0.21994717127248206</v>
      </c>
      <c r="W264" s="17">
        <f t="shared" si="30"/>
        <v>8.1077426912019579E-2</v>
      </c>
      <c r="X264" s="17"/>
      <c r="Y264" s="17"/>
      <c r="Z264" s="17"/>
      <c r="AA264" s="17"/>
    </row>
    <row r="265" spans="1:27" x14ac:dyDescent="0.25">
      <c r="A265" s="4">
        <v>36465</v>
      </c>
      <c r="B265" s="1">
        <f t="shared" si="31"/>
        <v>1999</v>
      </c>
      <c r="C265" s="2">
        <v>143.80000000000001</v>
      </c>
      <c r="D265" s="2">
        <v>419</v>
      </c>
      <c r="E265" s="2">
        <v>2634.8</v>
      </c>
      <c r="F265" s="2">
        <v>834.6</v>
      </c>
      <c r="G265" s="2">
        <v>503.5</v>
      </c>
      <c r="H265" s="2">
        <v>4535.7</v>
      </c>
      <c r="J265" s="1" t="s">
        <v>295</v>
      </c>
      <c r="K265" s="9">
        <f t="shared" si="28"/>
        <v>3.1704036863108236E-2</v>
      </c>
      <c r="L265" s="9">
        <f t="shared" si="28"/>
        <v>9.2378243711003824E-2</v>
      </c>
      <c r="M265" s="9">
        <f t="shared" si="28"/>
        <v>0.58090261701611667</v>
      </c>
      <c r="N265" s="9">
        <f t="shared" si="28"/>
        <v>0.1840068787618229</v>
      </c>
      <c r="O265" s="9">
        <f t="shared" si="28"/>
        <v>0.1110082236479485</v>
      </c>
      <c r="P265" s="9">
        <f t="shared" si="28"/>
        <v>1</v>
      </c>
      <c r="R265" s="1" t="s">
        <v>295</v>
      </c>
      <c r="S265" s="17">
        <f t="shared" si="30"/>
        <v>4.1358394013027086E-2</v>
      </c>
      <c r="T265" s="17">
        <f t="shared" si="30"/>
        <v>9.7816221089680952E-2</v>
      </c>
      <c r="U265" s="17">
        <f t="shared" si="30"/>
        <v>0.56002265697806319</v>
      </c>
      <c r="V265" s="17">
        <f t="shared" si="30"/>
        <v>0.21379570312929538</v>
      </c>
      <c r="W265" s="17">
        <f t="shared" si="30"/>
        <v>8.7006763379034624E-2</v>
      </c>
      <c r="X265" s="17"/>
      <c r="Y265" s="17"/>
      <c r="Z265" s="17"/>
      <c r="AA265" s="17"/>
    </row>
    <row r="266" spans="1:27" x14ac:dyDescent="0.25">
      <c r="A266" s="4">
        <v>36495</v>
      </c>
      <c r="B266" s="1">
        <f t="shared" si="31"/>
        <v>1999</v>
      </c>
      <c r="C266" s="2">
        <v>184.4</v>
      </c>
      <c r="D266" s="2">
        <v>394.4</v>
      </c>
      <c r="E266" s="2">
        <v>2364.9</v>
      </c>
      <c r="F266" s="2">
        <v>938.4</v>
      </c>
      <c r="G266" s="2">
        <v>566.79999999999995</v>
      </c>
      <c r="H266" s="2">
        <v>4449</v>
      </c>
      <c r="J266" s="1" t="s">
        <v>296</v>
      </c>
      <c r="K266" s="9">
        <f t="shared" si="28"/>
        <v>4.1447516295796807E-2</v>
      </c>
      <c r="L266" s="9">
        <f t="shared" si="28"/>
        <v>8.8649134636997071E-2</v>
      </c>
      <c r="M266" s="9">
        <f t="shared" si="28"/>
        <v>0.53155765340525962</v>
      </c>
      <c r="N266" s="9">
        <f t="shared" si="28"/>
        <v>0.21092380310182063</v>
      </c>
      <c r="O266" s="9">
        <f t="shared" si="28"/>
        <v>0.127399415599011</v>
      </c>
      <c r="P266" s="9">
        <f t="shared" si="28"/>
        <v>1</v>
      </c>
      <c r="R266" s="1" t="s">
        <v>296</v>
      </c>
      <c r="S266" s="17">
        <f t="shared" si="30"/>
        <v>3.8316253710047411E-2</v>
      </c>
      <c r="T266" s="17">
        <f t="shared" si="30"/>
        <v>9.3926526469236118E-2</v>
      </c>
      <c r="U266" s="17">
        <f t="shared" si="30"/>
        <v>0.56878653533658896</v>
      </c>
      <c r="V266" s="17">
        <f t="shared" si="30"/>
        <v>0.20609111931257026</v>
      </c>
      <c r="W266" s="17">
        <f t="shared" si="30"/>
        <v>9.2881345927315687E-2</v>
      </c>
      <c r="X266" s="17"/>
      <c r="Y266" s="17"/>
      <c r="Z266" s="17"/>
      <c r="AA266" s="17"/>
    </row>
    <row r="267" spans="1:27" x14ac:dyDescent="0.25">
      <c r="A267" s="4">
        <v>36526</v>
      </c>
      <c r="B267" s="1">
        <f t="shared" si="31"/>
        <v>2000</v>
      </c>
      <c r="C267" s="2">
        <v>71.8</v>
      </c>
      <c r="D267" s="2">
        <v>318.3</v>
      </c>
      <c r="E267" s="2">
        <v>2162.8000000000002</v>
      </c>
      <c r="F267" s="2">
        <v>626.5</v>
      </c>
      <c r="G267" s="2">
        <v>389.4</v>
      </c>
      <c r="H267" s="2">
        <v>3568.9</v>
      </c>
      <c r="J267" s="1" t="s">
        <v>297</v>
      </c>
      <c r="K267" s="9">
        <f t="shared" si="28"/>
        <v>2.0118243716551316E-2</v>
      </c>
      <c r="L267" s="9">
        <f t="shared" si="28"/>
        <v>8.9187144498304796E-2</v>
      </c>
      <c r="M267" s="9">
        <f t="shared" si="28"/>
        <v>0.60601305724452914</v>
      </c>
      <c r="N267" s="9">
        <f t="shared" si="28"/>
        <v>0.17554428535403066</v>
      </c>
      <c r="O267" s="9">
        <f t="shared" si="28"/>
        <v>0.10910924934853876</v>
      </c>
      <c r="P267" s="9">
        <f t="shared" si="28"/>
        <v>1</v>
      </c>
      <c r="R267" s="1" t="s">
        <v>297</v>
      </c>
      <c r="S267" s="17">
        <f t="shared" si="30"/>
        <v>3.7936992190216769E-2</v>
      </c>
      <c r="T267" s="17">
        <f t="shared" si="30"/>
        <v>9.1167572556009366E-2</v>
      </c>
      <c r="U267" s="17">
        <f t="shared" si="30"/>
        <v>0.56654018075650669</v>
      </c>
      <c r="V267" s="17">
        <f t="shared" si="30"/>
        <v>0.20556362851838444</v>
      </c>
      <c r="W267" s="17">
        <f t="shared" si="30"/>
        <v>9.8793842285207253E-2</v>
      </c>
      <c r="X267" s="17"/>
      <c r="Y267" s="17"/>
      <c r="Z267" s="17"/>
      <c r="AA267" s="17"/>
    </row>
    <row r="268" spans="1:27" x14ac:dyDescent="0.25">
      <c r="A268" s="4">
        <v>36557</v>
      </c>
      <c r="B268" s="1">
        <f t="shared" si="31"/>
        <v>2000</v>
      </c>
      <c r="C268" s="2">
        <v>87.1</v>
      </c>
      <c r="D268" s="2">
        <v>323.10000000000002</v>
      </c>
      <c r="E268" s="2">
        <v>2393.1</v>
      </c>
      <c r="F268" s="2">
        <v>751.7</v>
      </c>
      <c r="G268" s="2">
        <v>491.8</v>
      </c>
      <c r="H268" s="2">
        <v>4046.8</v>
      </c>
      <c r="J268" s="1" t="s">
        <v>298</v>
      </c>
      <c r="K268" s="9">
        <f t="shared" si="28"/>
        <v>2.1523178807947019E-2</v>
      </c>
      <c r="L268" s="9">
        <f t="shared" si="28"/>
        <v>7.9840861915587633E-2</v>
      </c>
      <c r="M268" s="9">
        <f t="shared" si="28"/>
        <v>0.59135613324107927</v>
      </c>
      <c r="N268" s="9">
        <f t="shared" si="28"/>
        <v>0.18575170505090441</v>
      </c>
      <c r="O268" s="9">
        <f t="shared" si="28"/>
        <v>0.12152812098448157</v>
      </c>
      <c r="P268" s="9">
        <f t="shared" si="28"/>
        <v>1</v>
      </c>
      <c r="R268" s="1" t="s">
        <v>298</v>
      </c>
      <c r="S268" s="17">
        <f t="shared" si="30"/>
        <v>3.70642605220214E-2</v>
      </c>
      <c r="T268" s="17">
        <f t="shared" si="30"/>
        <v>9.054748706573168E-2</v>
      </c>
      <c r="U268" s="17">
        <f t="shared" si="30"/>
        <v>0.56933026483418248</v>
      </c>
      <c r="V268" s="17">
        <f t="shared" si="30"/>
        <v>0.19856811382848719</v>
      </c>
      <c r="W268" s="17">
        <f t="shared" si="30"/>
        <v>0.1044895427978977</v>
      </c>
      <c r="X268" s="17"/>
      <c r="Y268" s="17"/>
      <c r="Z268" s="17"/>
      <c r="AA268" s="17"/>
    </row>
    <row r="269" spans="1:27" x14ac:dyDescent="0.25">
      <c r="A269" s="4">
        <v>36586</v>
      </c>
      <c r="B269" s="1">
        <f t="shared" si="31"/>
        <v>2000</v>
      </c>
      <c r="C269" s="2">
        <v>147.80000000000001</v>
      </c>
      <c r="D269" s="2">
        <v>354.5</v>
      </c>
      <c r="E269" s="2">
        <v>2633.5</v>
      </c>
      <c r="F269" s="2">
        <v>711.7</v>
      </c>
      <c r="G269" s="2">
        <v>604.9</v>
      </c>
      <c r="H269" s="2">
        <v>4452.3999999999996</v>
      </c>
      <c r="J269" s="1" t="s">
        <v>299</v>
      </c>
      <c r="K269" s="9">
        <f t="shared" si="28"/>
        <v>3.3195579911957603E-2</v>
      </c>
      <c r="L269" s="9">
        <f t="shared" si="28"/>
        <v>7.9619980235378682E-2</v>
      </c>
      <c r="M269" s="9">
        <f t="shared" si="28"/>
        <v>0.59147875303207265</v>
      </c>
      <c r="N269" s="9">
        <f t="shared" si="28"/>
        <v>0.15984637498877013</v>
      </c>
      <c r="O269" s="9">
        <f t="shared" si="28"/>
        <v>0.13585931183182104</v>
      </c>
      <c r="P269" s="9">
        <f t="shared" si="28"/>
        <v>1</v>
      </c>
      <c r="R269" s="1" t="s">
        <v>299</v>
      </c>
      <c r="S269" s="17">
        <f t="shared" si="30"/>
        <v>3.4982998873777982E-2</v>
      </c>
      <c r="T269" s="17">
        <f t="shared" si="30"/>
        <v>8.8587112780916188E-2</v>
      </c>
      <c r="U269" s="17">
        <f t="shared" si="30"/>
        <v>0.57366691826280314</v>
      </c>
      <c r="V269" s="17">
        <f t="shared" si="30"/>
        <v>0.19568408997278369</v>
      </c>
      <c r="W269" s="17">
        <f t="shared" si="30"/>
        <v>0.10707854915803935</v>
      </c>
      <c r="X269" s="17"/>
      <c r="Y269" s="17"/>
      <c r="Z269" s="17"/>
      <c r="AA269" s="17"/>
    </row>
    <row r="270" spans="1:27" x14ac:dyDescent="0.25">
      <c r="A270" s="4">
        <v>36617</v>
      </c>
      <c r="B270" s="1">
        <f t="shared" si="31"/>
        <v>2000</v>
      </c>
      <c r="C270" s="2">
        <v>117.3</v>
      </c>
      <c r="D270" s="2">
        <v>301.60000000000002</v>
      </c>
      <c r="E270" s="2">
        <v>2332.9</v>
      </c>
      <c r="F270" s="2">
        <v>728.7</v>
      </c>
      <c r="G270" s="2">
        <v>516.4</v>
      </c>
      <c r="H270" s="2">
        <v>3996.9</v>
      </c>
      <c r="J270" s="1" t="s">
        <v>300</v>
      </c>
      <c r="K270" s="9">
        <f t="shared" si="28"/>
        <v>2.9347744501989039E-2</v>
      </c>
      <c r="L270" s="9">
        <f t="shared" si="28"/>
        <v>7.5458480322249749E-2</v>
      </c>
      <c r="M270" s="9">
        <f t="shared" si="28"/>
        <v>0.58367734994620835</v>
      </c>
      <c r="N270" s="9">
        <f t="shared" si="28"/>
        <v>0.18231629512872477</v>
      </c>
      <c r="O270" s="9">
        <f t="shared" si="28"/>
        <v>0.12920013010082812</v>
      </c>
      <c r="P270" s="9">
        <f t="shared" si="28"/>
        <v>1</v>
      </c>
      <c r="R270" s="1" t="s">
        <v>300</v>
      </c>
      <c r="S270" s="17">
        <f t="shared" si="30"/>
        <v>3.2312159073334554E-2</v>
      </c>
      <c r="T270" s="17">
        <f t="shared" si="30"/>
        <v>8.6354977504378969E-2</v>
      </c>
      <c r="U270" s="17">
        <f t="shared" si="30"/>
        <v>0.57717999478326465</v>
      </c>
      <c r="V270" s="17">
        <f t="shared" si="30"/>
        <v>0.19253386430545225</v>
      </c>
      <c r="W270" s="17">
        <f t="shared" si="30"/>
        <v>0.11161867338189002</v>
      </c>
      <c r="X270" s="17"/>
      <c r="Y270" s="17"/>
      <c r="Z270" s="17"/>
      <c r="AA270" s="17"/>
    </row>
    <row r="271" spans="1:27" x14ac:dyDescent="0.25">
      <c r="A271" s="4">
        <v>36647</v>
      </c>
      <c r="B271" s="1">
        <f t="shared" si="31"/>
        <v>2000</v>
      </c>
      <c r="C271" s="2">
        <v>143.9</v>
      </c>
      <c r="D271" s="2">
        <v>330.5</v>
      </c>
      <c r="E271" s="2">
        <v>2783.2</v>
      </c>
      <c r="F271" s="2">
        <v>777.4</v>
      </c>
      <c r="G271" s="2">
        <v>662.9</v>
      </c>
      <c r="H271" s="2">
        <v>4697.8999999999996</v>
      </c>
      <c r="J271" s="1" t="s">
        <v>301</v>
      </c>
      <c r="K271" s="9">
        <f t="shared" si="28"/>
        <v>3.0630707337320935E-2</v>
      </c>
      <c r="L271" s="9">
        <f t="shared" si="28"/>
        <v>7.0350582175014373E-2</v>
      </c>
      <c r="M271" s="9">
        <f t="shared" si="28"/>
        <v>0.59243491772919821</v>
      </c>
      <c r="N271" s="9">
        <f t="shared" si="28"/>
        <v>0.16547819238383107</v>
      </c>
      <c r="O271" s="9">
        <f t="shared" si="28"/>
        <v>0.14110560037463549</v>
      </c>
      <c r="P271" s="9">
        <f t="shared" si="28"/>
        <v>1</v>
      </c>
      <c r="R271" s="1" t="s">
        <v>301</v>
      </c>
      <c r="S271" s="17">
        <f t="shared" si="30"/>
        <v>3.1065666990735475E-2</v>
      </c>
      <c r="T271" s="17">
        <f t="shared" si="30"/>
        <v>8.522798840860267E-2</v>
      </c>
      <c r="U271" s="17">
        <f t="shared" si="30"/>
        <v>0.58109941900426598</v>
      </c>
      <c r="V271" s="17">
        <f t="shared" si="30"/>
        <v>0.18907310962942239</v>
      </c>
      <c r="W271" s="17">
        <f t="shared" si="30"/>
        <v>0.11353126088526237</v>
      </c>
      <c r="X271" s="17"/>
      <c r="Y271" s="17"/>
      <c r="Z271" s="17"/>
      <c r="AA271" s="17"/>
    </row>
    <row r="272" spans="1:27" x14ac:dyDescent="0.25">
      <c r="A272" s="4">
        <v>36678</v>
      </c>
      <c r="B272" s="1">
        <f t="shared" si="31"/>
        <v>2000</v>
      </c>
      <c r="C272" s="2">
        <v>148.19999999999999</v>
      </c>
      <c r="D272" s="2">
        <v>282.60000000000002</v>
      </c>
      <c r="E272" s="2">
        <v>2719.5</v>
      </c>
      <c r="F272" s="2">
        <v>767.7</v>
      </c>
      <c r="G272" s="2">
        <v>687.7</v>
      </c>
      <c r="H272" s="2">
        <v>4605.7</v>
      </c>
      <c r="J272" s="1" t="s">
        <v>302</v>
      </c>
      <c r="K272" s="9">
        <f t="shared" si="28"/>
        <v>3.2177519161039579E-2</v>
      </c>
      <c r="L272" s="9">
        <f t="shared" si="28"/>
        <v>6.1358751112751596E-2</v>
      </c>
      <c r="M272" s="9">
        <f t="shared" si="28"/>
        <v>0.59046399027292273</v>
      </c>
      <c r="N272" s="9">
        <f t="shared" ref="N272:P335" si="32">F272/$H272</f>
        <v>0.16668476018846215</v>
      </c>
      <c r="O272" s="9">
        <f t="shared" si="32"/>
        <v>0.14931497926482404</v>
      </c>
      <c r="P272" s="9">
        <f t="shared" si="32"/>
        <v>1</v>
      </c>
      <c r="R272" s="1" t="s">
        <v>302</v>
      </c>
      <c r="S272" s="17">
        <f t="shared" ref="S272:W287" si="33">AVERAGE(K261:K271)</f>
        <v>3.0705782873609807E-2</v>
      </c>
      <c r="T272" s="17">
        <f t="shared" si="33"/>
        <v>8.4136217527156443E-2</v>
      </c>
      <c r="U272" s="17">
        <f t="shared" si="33"/>
        <v>0.58812598568767449</v>
      </c>
      <c r="V272" s="17">
        <f t="shared" si="33"/>
        <v>0.18135109813979297</v>
      </c>
      <c r="W272" s="17">
        <f t="shared" si="33"/>
        <v>0.11567836069005534</v>
      </c>
      <c r="X272" s="17"/>
      <c r="Y272" s="17"/>
      <c r="Z272" s="17"/>
      <c r="AA272" s="17"/>
    </row>
    <row r="273" spans="1:27" x14ac:dyDescent="0.25">
      <c r="A273" s="4">
        <v>36708</v>
      </c>
      <c r="B273" s="1">
        <f t="shared" si="31"/>
        <v>2000</v>
      </c>
      <c r="C273" s="2">
        <v>155</v>
      </c>
      <c r="D273" s="2">
        <v>374.8</v>
      </c>
      <c r="E273" s="2">
        <v>2896.1</v>
      </c>
      <c r="F273" s="2">
        <v>832.5</v>
      </c>
      <c r="G273" s="2">
        <v>628.70000000000005</v>
      </c>
      <c r="H273" s="2">
        <v>4887.3</v>
      </c>
      <c r="J273" s="1" t="s">
        <v>303</v>
      </c>
      <c r="K273" s="9">
        <f t="shared" ref="K273:P336" si="34">C273/$H273</f>
        <v>3.1714852781699505E-2</v>
      </c>
      <c r="L273" s="9">
        <f t="shared" si="34"/>
        <v>7.6688560145683704E-2</v>
      </c>
      <c r="M273" s="9">
        <f t="shared" si="34"/>
        <v>0.59257667832954797</v>
      </c>
      <c r="N273" s="9">
        <f t="shared" si="32"/>
        <v>0.1703394512307409</v>
      </c>
      <c r="O273" s="9">
        <f t="shared" si="32"/>
        <v>0.12863953512164181</v>
      </c>
      <c r="P273" s="9">
        <f t="shared" si="32"/>
        <v>1</v>
      </c>
      <c r="R273" s="1" t="s">
        <v>303</v>
      </c>
      <c r="S273" s="17">
        <f t="shared" si="33"/>
        <v>3.0596575772598524E-2</v>
      </c>
      <c r="T273" s="17">
        <f t="shared" si="33"/>
        <v>8.156459297352224E-2</v>
      </c>
      <c r="U273" s="17">
        <f t="shared" si="33"/>
        <v>0.58708774053805057</v>
      </c>
      <c r="V273" s="17">
        <f t="shared" si="33"/>
        <v>0.17862453094055886</v>
      </c>
      <c r="W273" s="17">
        <f t="shared" si="33"/>
        <v>0.12212400469355876</v>
      </c>
      <c r="X273" s="17"/>
      <c r="Y273" s="17"/>
      <c r="Z273" s="17"/>
      <c r="AA273" s="17"/>
    </row>
    <row r="274" spans="1:27" x14ac:dyDescent="0.25">
      <c r="A274" s="4">
        <v>36739</v>
      </c>
      <c r="B274" s="1">
        <f t="shared" si="31"/>
        <v>2000</v>
      </c>
      <c r="C274" s="2">
        <v>173.5</v>
      </c>
      <c r="D274" s="2">
        <v>392.4</v>
      </c>
      <c r="E274" s="2">
        <v>3147.5</v>
      </c>
      <c r="F274" s="2">
        <v>888.5</v>
      </c>
      <c r="G274" s="2">
        <v>823.3</v>
      </c>
      <c r="H274" s="2">
        <v>5425.2</v>
      </c>
      <c r="J274" s="1" t="s">
        <v>304</v>
      </c>
      <c r="K274" s="9">
        <f t="shared" si="34"/>
        <v>3.1980387819803877E-2</v>
      </c>
      <c r="L274" s="9">
        <f t="shared" si="34"/>
        <v>7.2329130723291307E-2</v>
      </c>
      <c r="M274" s="9">
        <f t="shared" si="34"/>
        <v>0.58016294330162943</v>
      </c>
      <c r="N274" s="9">
        <f t="shared" si="32"/>
        <v>0.16377276413772765</v>
      </c>
      <c r="O274" s="9">
        <f t="shared" si="32"/>
        <v>0.15175477401754775</v>
      </c>
      <c r="P274" s="9">
        <f t="shared" si="32"/>
        <v>1</v>
      </c>
      <c r="R274" s="1" t="s">
        <v>304</v>
      </c>
      <c r="S274" s="17">
        <f t="shared" si="33"/>
        <v>3.0035616628019422E-2</v>
      </c>
      <c r="T274" s="17">
        <f t="shared" si="33"/>
        <v>8.059361724865019E-2</v>
      </c>
      <c r="U274" s="17">
        <f t="shared" si="33"/>
        <v>0.58619631204110278</v>
      </c>
      <c r="V274" s="17">
        <f t="shared" si="33"/>
        <v>0.17807397988302875</v>
      </c>
      <c r="W274" s="17">
        <f t="shared" si="33"/>
        <v>0.12509216336375839</v>
      </c>
      <c r="X274" s="17"/>
      <c r="Y274" s="17"/>
      <c r="Z274" s="17"/>
      <c r="AA274" s="17"/>
    </row>
    <row r="275" spans="1:27" x14ac:dyDescent="0.25">
      <c r="A275" s="4">
        <v>36770</v>
      </c>
      <c r="B275" s="1">
        <f t="shared" si="31"/>
        <v>2000</v>
      </c>
      <c r="C275" s="2">
        <v>248.2</v>
      </c>
      <c r="D275" s="2">
        <v>357.8</v>
      </c>
      <c r="E275" s="2">
        <v>2922.3</v>
      </c>
      <c r="F275" s="2">
        <v>869.6</v>
      </c>
      <c r="G275" s="2">
        <v>656.2</v>
      </c>
      <c r="H275" s="2">
        <v>5054.2</v>
      </c>
      <c r="J275" s="1" t="s">
        <v>305</v>
      </c>
      <c r="K275" s="9">
        <f t="shared" si="34"/>
        <v>4.9107672826560089E-2</v>
      </c>
      <c r="L275" s="9">
        <f t="shared" si="34"/>
        <v>7.0792608127893633E-2</v>
      </c>
      <c r="M275" s="9">
        <f t="shared" si="34"/>
        <v>0.57819239444422466</v>
      </c>
      <c r="N275" s="9">
        <f t="shared" si="32"/>
        <v>0.17205492461715011</v>
      </c>
      <c r="O275" s="9">
        <f t="shared" si="32"/>
        <v>0.12983261445926161</v>
      </c>
      <c r="P275" s="9">
        <f t="shared" si="32"/>
        <v>1</v>
      </c>
      <c r="R275" s="1" t="s">
        <v>305</v>
      </c>
      <c r="S275" s="17">
        <f t="shared" si="33"/>
        <v>2.9937329019559197E-2</v>
      </c>
      <c r="T275" s="17">
        <f t="shared" si="33"/>
        <v>7.9493262899798842E-2</v>
      </c>
      <c r="U275" s="17">
        <f t="shared" si="33"/>
        <v>0.58477340923548304</v>
      </c>
      <c r="V275" s="17">
        <f t="shared" si="33"/>
        <v>0.17664907696815504</v>
      </c>
      <c r="W275" s="17">
        <f t="shared" si="33"/>
        <v>0.12913861104156338</v>
      </c>
      <c r="X275" s="17"/>
      <c r="Y275" s="17"/>
      <c r="Z275" s="17"/>
      <c r="AA275" s="17"/>
    </row>
    <row r="276" spans="1:27" x14ac:dyDescent="0.25">
      <c r="A276" s="4">
        <v>36800</v>
      </c>
      <c r="B276" s="1">
        <f t="shared" si="31"/>
        <v>2000</v>
      </c>
      <c r="C276" s="2">
        <v>178.5</v>
      </c>
      <c r="D276" s="2">
        <v>364</v>
      </c>
      <c r="E276" s="2">
        <v>2998.9</v>
      </c>
      <c r="F276" s="2">
        <v>839.6</v>
      </c>
      <c r="G276" s="2">
        <v>807.2</v>
      </c>
      <c r="H276" s="2">
        <v>5188.2</v>
      </c>
      <c r="J276" s="1" t="s">
        <v>306</v>
      </c>
      <c r="K276" s="9">
        <f t="shared" si="34"/>
        <v>3.4404995952353419E-2</v>
      </c>
      <c r="L276" s="9">
        <f t="shared" si="34"/>
        <v>7.0159207432250112E-2</v>
      </c>
      <c r="M276" s="9">
        <f t="shared" si="34"/>
        <v>0.57802320650707373</v>
      </c>
      <c r="N276" s="9">
        <f t="shared" si="32"/>
        <v>0.16182876527504722</v>
      </c>
      <c r="O276" s="9">
        <f t="shared" si="32"/>
        <v>0.15558382483327551</v>
      </c>
      <c r="P276" s="9">
        <f t="shared" si="32"/>
        <v>1</v>
      </c>
      <c r="R276" s="1" t="s">
        <v>306</v>
      </c>
      <c r="S276" s="17">
        <f t="shared" si="33"/>
        <v>3.2086130911252182E-2</v>
      </c>
      <c r="T276" s="17">
        <f t="shared" si="33"/>
        <v>7.7877588873105127E-2</v>
      </c>
      <c r="U276" s="17">
        <f t="shared" si="33"/>
        <v>0.58352877163298078</v>
      </c>
      <c r="V276" s="17">
        <f t="shared" si="33"/>
        <v>0.17606540317672595</v>
      </c>
      <c r="W276" s="17">
        <f t="shared" si="33"/>
        <v>0.13043199588641269</v>
      </c>
      <c r="X276" s="17"/>
      <c r="Y276" s="17"/>
      <c r="Z276" s="17"/>
      <c r="AA276" s="17"/>
    </row>
    <row r="277" spans="1:27" x14ac:dyDescent="0.25">
      <c r="A277" s="4">
        <v>36831</v>
      </c>
      <c r="B277" s="1">
        <f t="shared" si="31"/>
        <v>2000</v>
      </c>
      <c r="C277" s="2">
        <v>203.8</v>
      </c>
      <c r="D277" s="2">
        <v>376.6</v>
      </c>
      <c r="E277" s="2">
        <v>2893</v>
      </c>
      <c r="F277" s="2">
        <v>849.2</v>
      </c>
      <c r="G277" s="2">
        <v>730.2</v>
      </c>
      <c r="H277" s="2">
        <v>5052.8999999999996</v>
      </c>
      <c r="J277" s="1" t="s">
        <v>307</v>
      </c>
      <c r="K277" s="9">
        <f t="shared" si="34"/>
        <v>4.0333273961487469E-2</v>
      </c>
      <c r="L277" s="9">
        <f t="shared" si="34"/>
        <v>7.453145718300383E-2</v>
      </c>
      <c r="M277" s="9">
        <f t="shared" si="34"/>
        <v>0.5725425003463358</v>
      </c>
      <c r="N277" s="9">
        <f t="shared" si="32"/>
        <v>0.16806190504462787</v>
      </c>
      <c r="O277" s="9">
        <f t="shared" si="32"/>
        <v>0.14451107284925491</v>
      </c>
      <c r="P277" s="9">
        <f t="shared" si="32"/>
        <v>1</v>
      </c>
      <c r="R277" s="1" t="s">
        <v>307</v>
      </c>
      <c r="S277" s="17">
        <f t="shared" si="33"/>
        <v>3.2331672646638103E-2</v>
      </c>
      <c r="T277" s="17">
        <f t="shared" si="33"/>
        <v>7.5857676484127529E-2</v>
      </c>
      <c r="U277" s="17">
        <f t="shared" si="33"/>
        <v>0.58326700704124956</v>
      </c>
      <c r="V277" s="17">
        <f t="shared" si="33"/>
        <v>0.17404921104156451</v>
      </c>
      <c r="W277" s="17">
        <f t="shared" si="33"/>
        <v>0.13448432326689697</v>
      </c>
      <c r="X277" s="17"/>
      <c r="Y277" s="17"/>
      <c r="Z277" s="17"/>
      <c r="AA277" s="17"/>
    </row>
    <row r="278" spans="1:27" x14ac:dyDescent="0.25">
      <c r="A278" s="4">
        <v>36861</v>
      </c>
      <c r="B278" s="1">
        <f t="shared" si="31"/>
        <v>2000</v>
      </c>
      <c r="C278" s="2">
        <v>211.8</v>
      </c>
      <c r="D278" s="2">
        <v>363.2</v>
      </c>
      <c r="E278" s="2">
        <v>2606.6999999999998</v>
      </c>
      <c r="F278" s="2">
        <v>1046.8</v>
      </c>
      <c r="G278" s="2">
        <v>645.9</v>
      </c>
      <c r="H278" s="2">
        <v>4874.3</v>
      </c>
      <c r="J278" s="1" t="s">
        <v>308</v>
      </c>
      <c r="K278" s="9">
        <f t="shared" si="34"/>
        <v>4.3452393164146647E-2</v>
      </c>
      <c r="L278" s="9">
        <f t="shared" si="34"/>
        <v>7.4513263442955904E-2</v>
      </c>
      <c r="M278" s="9">
        <f t="shared" si="34"/>
        <v>0.53478448187432037</v>
      </c>
      <c r="N278" s="9">
        <f t="shared" si="32"/>
        <v>0.21475904232402598</v>
      </c>
      <c r="O278" s="9">
        <f t="shared" si="32"/>
        <v>0.13251133496091747</v>
      </c>
      <c r="P278" s="9">
        <f t="shared" si="32"/>
        <v>1</v>
      </c>
      <c r="R278" s="1" t="s">
        <v>308</v>
      </c>
      <c r="S278" s="17">
        <f t="shared" si="33"/>
        <v>3.2230377888973621E-2</v>
      </c>
      <c r="T278" s="17">
        <f t="shared" si="33"/>
        <v>7.4574251261037228E-2</v>
      </c>
      <c r="U278" s="17">
        <f t="shared" si="33"/>
        <v>0.58699290221771105</v>
      </c>
      <c r="V278" s="17">
        <f t="shared" si="33"/>
        <v>0.17015267485454702</v>
      </c>
      <c r="W278" s="17">
        <f t="shared" si="33"/>
        <v>0.13603992847146459</v>
      </c>
      <c r="X278" s="17"/>
      <c r="Y278" s="17"/>
      <c r="Z278" s="17"/>
      <c r="AA278" s="17"/>
    </row>
    <row r="279" spans="1:27" x14ac:dyDescent="0.25">
      <c r="A279" s="4">
        <v>36892</v>
      </c>
      <c r="B279" s="1">
        <f t="shared" si="31"/>
        <v>2001</v>
      </c>
      <c r="C279" s="2">
        <v>180.6</v>
      </c>
      <c r="D279" s="2">
        <v>319.2</v>
      </c>
      <c r="E279" s="2">
        <v>2829.4</v>
      </c>
      <c r="F279" s="2">
        <v>975.2</v>
      </c>
      <c r="G279" s="2">
        <v>717.8</v>
      </c>
      <c r="H279" s="2">
        <v>5022.2</v>
      </c>
      <c r="J279" s="1" t="s">
        <v>309</v>
      </c>
      <c r="K279" s="9">
        <f t="shared" si="34"/>
        <v>3.5960336107681894E-2</v>
      </c>
      <c r="L279" s="9">
        <f t="shared" si="34"/>
        <v>6.3557803353112188E-2</v>
      </c>
      <c r="M279" s="9">
        <f t="shared" si="34"/>
        <v>0.5633785990203497</v>
      </c>
      <c r="N279" s="9">
        <f t="shared" si="32"/>
        <v>0.19417785034447058</v>
      </c>
      <c r="O279" s="9">
        <f t="shared" si="32"/>
        <v>0.14292541117438573</v>
      </c>
      <c r="P279" s="9">
        <f t="shared" si="32"/>
        <v>1</v>
      </c>
      <c r="R279" s="1" t="s">
        <v>309</v>
      </c>
      <c r="S279" s="17">
        <f t="shared" si="33"/>
        <v>3.4351664202391378E-2</v>
      </c>
      <c r="T279" s="17">
        <f t="shared" si="33"/>
        <v>7.3240262074187323E-2</v>
      </c>
      <c r="U279" s="17">
        <f t="shared" si="33"/>
        <v>0.58051757718405572</v>
      </c>
      <c r="V279" s="17">
        <f t="shared" si="33"/>
        <v>0.1737176527609102</v>
      </c>
      <c r="W279" s="17">
        <f t="shared" si="33"/>
        <v>0.13816739079986265</v>
      </c>
      <c r="X279" s="17"/>
      <c r="Y279" s="17"/>
      <c r="Z279" s="17"/>
      <c r="AA279" s="17"/>
    </row>
    <row r="280" spans="1:27" x14ac:dyDescent="0.25">
      <c r="A280" s="4">
        <v>36923</v>
      </c>
      <c r="B280" s="1">
        <f t="shared" si="31"/>
        <v>2001</v>
      </c>
      <c r="C280" s="2">
        <v>137.80000000000001</v>
      </c>
      <c r="D280" s="2">
        <v>278.89999999999998</v>
      </c>
      <c r="E280" s="2">
        <v>2351.8000000000002</v>
      </c>
      <c r="F280" s="2">
        <v>775.1</v>
      </c>
      <c r="G280" s="2">
        <v>459.4</v>
      </c>
      <c r="H280" s="2">
        <v>4003</v>
      </c>
      <c r="J280" s="1" t="s">
        <v>310</v>
      </c>
      <c r="K280" s="9">
        <f t="shared" si="34"/>
        <v>3.4424181863602299E-2</v>
      </c>
      <c r="L280" s="9">
        <f t="shared" si="34"/>
        <v>6.9672745440919309E-2</v>
      </c>
      <c r="M280" s="9">
        <f t="shared" si="34"/>
        <v>0.58750936797401954</v>
      </c>
      <c r="N280" s="9">
        <f t="shared" si="32"/>
        <v>0.19362977766674994</v>
      </c>
      <c r="O280" s="9">
        <f t="shared" si="32"/>
        <v>0.11476392705470896</v>
      </c>
      <c r="P280" s="9">
        <f t="shared" si="32"/>
        <v>1</v>
      </c>
      <c r="R280" s="1" t="s">
        <v>310</v>
      </c>
      <c r="S280" s="17">
        <f t="shared" si="33"/>
        <v>3.5664133047821817E-2</v>
      </c>
      <c r="T280" s="17">
        <f t="shared" si="33"/>
        <v>7.1759984023053197E-2</v>
      </c>
      <c r="U280" s="17">
        <f t="shared" si="33"/>
        <v>0.57797416498217125</v>
      </c>
      <c r="V280" s="17">
        <f t="shared" si="33"/>
        <v>0.17448366596941622</v>
      </c>
      <c r="W280" s="17">
        <f t="shared" si="33"/>
        <v>0.14011259899894488</v>
      </c>
      <c r="X280" s="17"/>
      <c r="Y280" s="17"/>
      <c r="Z280" s="17"/>
      <c r="AA280" s="17"/>
    </row>
    <row r="281" spans="1:27" x14ac:dyDescent="0.25">
      <c r="A281" s="4">
        <v>36951</v>
      </c>
      <c r="B281" s="1">
        <f t="shared" si="31"/>
        <v>2001</v>
      </c>
      <c r="C281" s="2">
        <v>194.5</v>
      </c>
      <c r="D281" s="2">
        <v>401.8</v>
      </c>
      <c r="E281" s="2">
        <v>3137.5</v>
      </c>
      <c r="F281" s="2">
        <v>1014.8</v>
      </c>
      <c r="G281" s="2">
        <v>700.6</v>
      </c>
      <c r="H281" s="2">
        <v>5449.2</v>
      </c>
      <c r="J281" s="1" t="s">
        <v>311</v>
      </c>
      <c r="K281" s="9">
        <f t="shared" si="34"/>
        <v>3.5693312779857593E-2</v>
      </c>
      <c r="L281" s="9">
        <f t="shared" si="34"/>
        <v>7.3735594215664696E-2</v>
      </c>
      <c r="M281" s="9">
        <f t="shared" si="34"/>
        <v>0.57577259047199592</v>
      </c>
      <c r="N281" s="9">
        <f t="shared" si="32"/>
        <v>0.18622917125449606</v>
      </c>
      <c r="O281" s="9">
        <f t="shared" si="32"/>
        <v>0.12856933127798575</v>
      </c>
      <c r="P281" s="9">
        <f t="shared" si="32"/>
        <v>1</v>
      </c>
      <c r="R281" s="1" t="s">
        <v>311</v>
      </c>
      <c r="S281" s="17">
        <f t="shared" si="33"/>
        <v>3.5775824134334978E-2</v>
      </c>
      <c r="T281" s="17">
        <f t="shared" si="33"/>
        <v>7.0855689950829609E-2</v>
      </c>
      <c r="U281" s="17">
        <f t="shared" si="33"/>
        <v>0.57761331179507558</v>
      </c>
      <c r="V281" s="17">
        <f t="shared" si="33"/>
        <v>0.17755488439468714</v>
      </c>
      <c r="W281" s="17">
        <f t="shared" si="33"/>
        <v>0.13819483674648014</v>
      </c>
      <c r="X281" s="17"/>
      <c r="Y281" s="17"/>
      <c r="Z281" s="17"/>
      <c r="AA281" s="17"/>
    </row>
    <row r="282" spans="1:27" x14ac:dyDescent="0.25">
      <c r="A282" s="4">
        <v>36982</v>
      </c>
      <c r="B282" s="1">
        <f t="shared" si="31"/>
        <v>2001</v>
      </c>
      <c r="C282" s="2">
        <v>231.4</v>
      </c>
      <c r="D282" s="2">
        <v>307.2</v>
      </c>
      <c r="E282" s="2">
        <v>2664.9</v>
      </c>
      <c r="F282" s="2">
        <v>938.9</v>
      </c>
      <c r="G282" s="2">
        <v>469</v>
      </c>
      <c r="H282" s="2">
        <v>4611.5</v>
      </c>
      <c r="J282" s="1" t="s">
        <v>312</v>
      </c>
      <c r="K282" s="9">
        <f t="shared" si="34"/>
        <v>5.0178900574650333E-2</v>
      </c>
      <c r="L282" s="9">
        <f t="shared" si="34"/>
        <v>6.6616068524341321E-2</v>
      </c>
      <c r="M282" s="9">
        <f t="shared" si="34"/>
        <v>0.57788138349777729</v>
      </c>
      <c r="N282" s="9">
        <f t="shared" si="32"/>
        <v>0.20359969641114603</v>
      </c>
      <c r="O282" s="9">
        <f t="shared" si="32"/>
        <v>0.10170226607394557</v>
      </c>
      <c r="P282" s="9">
        <f t="shared" si="32"/>
        <v>1</v>
      </c>
      <c r="R282" s="1" t="s">
        <v>312</v>
      </c>
      <c r="S282" s="17">
        <f t="shared" si="33"/>
        <v>3.6352693977777573E-2</v>
      </c>
      <c r="T282" s="17">
        <f t="shared" si="33"/>
        <v>7.0699063941140061E-2</v>
      </c>
      <c r="U282" s="17">
        <f t="shared" si="33"/>
        <v>0.57689469729741982</v>
      </c>
      <c r="V282" s="17">
        <f t="shared" si="33"/>
        <v>0.17791060040612089</v>
      </c>
      <c r="W282" s="17">
        <f t="shared" si="33"/>
        <v>0.13813749139894901</v>
      </c>
      <c r="X282" s="17"/>
      <c r="Y282" s="17"/>
      <c r="Z282" s="17"/>
      <c r="AA282" s="17"/>
    </row>
    <row r="283" spans="1:27" x14ac:dyDescent="0.25">
      <c r="A283" s="4">
        <v>37012</v>
      </c>
      <c r="B283" s="1">
        <f t="shared" si="31"/>
        <v>2001</v>
      </c>
      <c r="C283" s="2">
        <v>196.4</v>
      </c>
      <c r="D283" s="2">
        <v>310.5</v>
      </c>
      <c r="E283" s="2">
        <v>3065.6</v>
      </c>
      <c r="F283" s="2">
        <v>1004.1</v>
      </c>
      <c r="G283" s="2">
        <v>584.20000000000005</v>
      </c>
      <c r="H283" s="2">
        <v>5160.8</v>
      </c>
      <c r="J283" s="1" t="s">
        <v>313</v>
      </c>
      <c r="K283" s="9">
        <f t="shared" si="34"/>
        <v>3.8056115330956437E-2</v>
      </c>
      <c r="L283" s="9">
        <f t="shared" si="34"/>
        <v>6.016509068361494E-2</v>
      </c>
      <c r="M283" s="9">
        <f t="shared" si="34"/>
        <v>0.59401643156099826</v>
      </c>
      <c r="N283" s="9">
        <f t="shared" si="32"/>
        <v>0.1945628584715548</v>
      </c>
      <c r="O283" s="9">
        <f t="shared" si="32"/>
        <v>0.11319950395287552</v>
      </c>
      <c r="P283" s="9">
        <f t="shared" si="32"/>
        <v>1</v>
      </c>
      <c r="R283" s="1" t="s">
        <v>313</v>
      </c>
      <c r="S283" s="17">
        <f t="shared" si="33"/>
        <v>3.812980245389843E-2</v>
      </c>
      <c r="T283" s="17">
        <f t="shared" si="33"/>
        <v>7.0359562700169784E-2</v>
      </c>
      <c r="U283" s="17">
        <f t="shared" si="33"/>
        <v>0.57557164873092692</v>
      </c>
      <c r="V283" s="17">
        <f t="shared" si="33"/>
        <v>0.18137619168133132</v>
      </c>
      <c r="W283" s="17">
        <f t="shared" si="33"/>
        <v>0.1345553700988863</v>
      </c>
      <c r="X283" s="17"/>
      <c r="Y283" s="17"/>
      <c r="Z283" s="17"/>
      <c r="AA283" s="17"/>
    </row>
    <row r="284" spans="1:27" x14ac:dyDescent="0.25">
      <c r="A284" s="4">
        <v>37043</v>
      </c>
      <c r="B284" s="1">
        <f t="shared" si="31"/>
        <v>2001</v>
      </c>
      <c r="C284" s="2">
        <v>193.5</v>
      </c>
      <c r="D284" s="2">
        <v>269.39999999999998</v>
      </c>
      <c r="E284" s="2">
        <v>2708.8</v>
      </c>
      <c r="F284" s="2">
        <v>870.4</v>
      </c>
      <c r="G284" s="2">
        <v>719.3</v>
      </c>
      <c r="H284" s="2">
        <v>4761.3999999999996</v>
      </c>
      <c r="J284" s="1" t="s">
        <v>314</v>
      </c>
      <c r="K284" s="9">
        <f t="shared" si="34"/>
        <v>4.0639307766623264E-2</v>
      </c>
      <c r="L284" s="9">
        <f t="shared" si="34"/>
        <v>5.6579997479732851E-2</v>
      </c>
      <c r="M284" s="9">
        <f t="shared" si="34"/>
        <v>0.56890830428025374</v>
      </c>
      <c r="N284" s="9">
        <f t="shared" si="32"/>
        <v>0.18280337715797876</v>
      </c>
      <c r="O284" s="9">
        <f t="shared" si="32"/>
        <v>0.15106901331541145</v>
      </c>
      <c r="P284" s="9">
        <f t="shared" si="32"/>
        <v>1</v>
      </c>
      <c r="R284" s="1" t="s">
        <v>314</v>
      </c>
      <c r="S284" s="17">
        <f t="shared" si="33"/>
        <v>3.8664220287527237E-2</v>
      </c>
      <c r="T284" s="17">
        <f t="shared" si="33"/>
        <v>7.0251048115702805E-2</v>
      </c>
      <c r="U284" s="17">
        <f t="shared" si="33"/>
        <v>0.57589459793893383</v>
      </c>
      <c r="V284" s="17">
        <f t="shared" si="33"/>
        <v>0.18391056425252159</v>
      </c>
      <c r="W284" s="17">
        <f t="shared" si="33"/>
        <v>0.13127214507052731</v>
      </c>
      <c r="X284" s="17"/>
      <c r="Y284" s="17"/>
      <c r="Z284" s="17"/>
      <c r="AA284" s="17"/>
    </row>
    <row r="285" spans="1:27" x14ac:dyDescent="0.25">
      <c r="A285" s="4">
        <v>37073</v>
      </c>
      <c r="B285" s="1">
        <f t="shared" si="31"/>
        <v>2001</v>
      </c>
      <c r="C285" s="2">
        <v>187.5</v>
      </c>
      <c r="D285" s="2">
        <v>315</v>
      </c>
      <c r="E285" s="2">
        <v>2855.7</v>
      </c>
      <c r="F285" s="2">
        <v>829.9</v>
      </c>
      <c r="G285" s="2">
        <v>668.5</v>
      </c>
      <c r="H285" s="2">
        <v>4856.5</v>
      </c>
      <c r="J285" s="1" t="s">
        <v>315</v>
      </c>
      <c r="K285" s="9">
        <f t="shared" si="34"/>
        <v>3.8608051065582211E-2</v>
      </c>
      <c r="L285" s="9">
        <f t="shared" si="34"/>
        <v>6.4861525790178107E-2</v>
      </c>
      <c r="M285" s="9">
        <f t="shared" si="34"/>
        <v>0.58801606094924319</v>
      </c>
      <c r="N285" s="9">
        <f t="shared" si="32"/>
        <v>0.17088438175640894</v>
      </c>
      <c r="O285" s="9">
        <f t="shared" si="32"/>
        <v>0.13765057139915576</v>
      </c>
      <c r="P285" s="9">
        <f t="shared" si="32"/>
        <v>1</v>
      </c>
      <c r="R285" s="1" t="s">
        <v>315</v>
      </c>
      <c r="S285" s="17">
        <f t="shared" si="33"/>
        <v>3.947553437706576E-2</v>
      </c>
      <c r="T285" s="17">
        <f t="shared" si="33"/>
        <v>6.8422996964252733E-2</v>
      </c>
      <c r="U285" s="17">
        <f t="shared" si="33"/>
        <v>0.57374292757081624</v>
      </c>
      <c r="V285" s="17">
        <f t="shared" si="33"/>
        <v>0.18504364842772503</v>
      </c>
      <c r="W285" s="17">
        <f t="shared" si="33"/>
        <v>0.1333111885426882</v>
      </c>
      <c r="X285" s="17"/>
      <c r="Y285" s="17"/>
      <c r="Z285" s="17"/>
      <c r="AA285" s="17"/>
    </row>
    <row r="286" spans="1:27" x14ac:dyDescent="0.25">
      <c r="A286" s="4">
        <v>37104</v>
      </c>
      <c r="B286" s="1">
        <f t="shared" si="31"/>
        <v>2001</v>
      </c>
      <c r="C286" s="2">
        <v>174.4</v>
      </c>
      <c r="D286" s="2">
        <v>311.7</v>
      </c>
      <c r="E286" s="2">
        <v>3061.3</v>
      </c>
      <c r="F286" s="2">
        <v>961.4</v>
      </c>
      <c r="G286" s="2">
        <v>590.1</v>
      </c>
      <c r="H286" s="2">
        <v>5098.8</v>
      </c>
      <c r="J286" s="1" t="s">
        <v>316</v>
      </c>
      <c r="K286" s="9">
        <f t="shared" si="34"/>
        <v>3.4204126461128109E-2</v>
      </c>
      <c r="L286" s="9">
        <f t="shared" si="34"/>
        <v>6.1132031066133206E-2</v>
      </c>
      <c r="M286" s="9">
        <f t="shared" si="34"/>
        <v>0.600396171648231</v>
      </c>
      <c r="N286" s="9">
        <f t="shared" si="32"/>
        <v>0.18855416960853533</v>
      </c>
      <c r="O286" s="9">
        <f t="shared" si="32"/>
        <v>0.11573311367380561</v>
      </c>
      <c r="P286" s="9">
        <f t="shared" si="32"/>
        <v>1</v>
      </c>
      <c r="R286" s="1" t="s">
        <v>316</v>
      </c>
      <c r="S286" s="17">
        <f t="shared" si="33"/>
        <v>4.0078049217591061E-2</v>
      </c>
      <c r="T286" s="17">
        <f t="shared" si="33"/>
        <v>6.7744123788515173E-2</v>
      </c>
      <c r="U286" s="17">
        <f t="shared" si="33"/>
        <v>0.57445684735696301</v>
      </c>
      <c r="V286" s="17">
        <f t="shared" si="33"/>
        <v>0.18569015912033235</v>
      </c>
      <c r="W286" s="17">
        <f t="shared" si="33"/>
        <v>0.13202898830465257</v>
      </c>
      <c r="X286" s="17"/>
      <c r="Y286" s="17"/>
      <c r="Z286" s="17"/>
      <c r="AA286" s="17"/>
    </row>
    <row r="287" spans="1:27" x14ac:dyDescent="0.25">
      <c r="A287" s="4">
        <v>37135</v>
      </c>
      <c r="B287" s="1">
        <f t="shared" si="31"/>
        <v>2001</v>
      </c>
      <c r="C287" s="2">
        <v>139.80000000000001</v>
      </c>
      <c r="D287" s="2">
        <v>288.5</v>
      </c>
      <c r="E287" s="2">
        <v>2417.5</v>
      </c>
      <c r="F287" s="2">
        <v>796.7</v>
      </c>
      <c r="G287" s="2">
        <v>517.4</v>
      </c>
      <c r="H287" s="2">
        <v>4159.8999999999996</v>
      </c>
      <c r="J287" s="1" t="s">
        <v>317</v>
      </c>
      <c r="K287" s="9">
        <f t="shared" si="34"/>
        <v>3.3606577081179839E-2</v>
      </c>
      <c r="L287" s="9">
        <f t="shared" si="34"/>
        <v>6.9352628668958388E-2</v>
      </c>
      <c r="M287" s="9">
        <f t="shared" si="34"/>
        <v>0.5811437774946514</v>
      </c>
      <c r="N287" s="9">
        <f t="shared" si="32"/>
        <v>0.19151902689968511</v>
      </c>
      <c r="O287" s="9">
        <f t="shared" si="32"/>
        <v>0.12437798985552538</v>
      </c>
      <c r="P287" s="9">
        <f t="shared" si="32"/>
        <v>1</v>
      </c>
      <c r="R287" s="1" t="s">
        <v>317</v>
      </c>
      <c r="S287" s="17">
        <f t="shared" si="33"/>
        <v>3.8723181366188159E-2</v>
      </c>
      <c r="T287" s="17">
        <f t="shared" si="33"/>
        <v>6.6865889510173304E-2</v>
      </c>
      <c r="U287" s="17">
        <f t="shared" si="33"/>
        <v>0.57647537255732706</v>
      </c>
      <c r="V287" s="17">
        <f t="shared" si="33"/>
        <v>0.18719009048318558</v>
      </c>
      <c r="W287" s="17">
        <f t="shared" si="33"/>
        <v>0.13074721550597476</v>
      </c>
      <c r="X287" s="17"/>
      <c r="Y287" s="17"/>
      <c r="Z287" s="17"/>
      <c r="AA287" s="17"/>
    </row>
    <row r="288" spans="1:27" x14ac:dyDescent="0.25">
      <c r="A288" s="4">
        <v>37165</v>
      </c>
      <c r="B288" s="1">
        <f t="shared" si="31"/>
        <v>2001</v>
      </c>
      <c r="C288" s="2">
        <v>137</v>
      </c>
      <c r="D288" s="2">
        <v>342.1</v>
      </c>
      <c r="E288" s="2">
        <v>2684.4</v>
      </c>
      <c r="F288" s="2">
        <v>935.7</v>
      </c>
      <c r="G288" s="2">
        <v>659.8</v>
      </c>
      <c r="H288" s="2">
        <v>4759</v>
      </c>
      <c r="J288" s="1" t="s">
        <v>318</v>
      </c>
      <c r="K288" s="9">
        <f t="shared" si="34"/>
        <v>2.878756041185123E-2</v>
      </c>
      <c r="L288" s="9">
        <f t="shared" si="34"/>
        <v>7.1884849758352604E-2</v>
      </c>
      <c r="M288" s="9">
        <f t="shared" si="34"/>
        <v>0.5640680815297332</v>
      </c>
      <c r="N288" s="9">
        <f t="shared" si="32"/>
        <v>0.19661693633116201</v>
      </c>
      <c r="O288" s="9">
        <f t="shared" si="32"/>
        <v>0.13864257196890101</v>
      </c>
      <c r="P288" s="9">
        <f t="shared" si="32"/>
        <v>1</v>
      </c>
      <c r="R288" s="1" t="s">
        <v>318</v>
      </c>
      <c r="S288" s="17">
        <f t="shared" ref="S288:W303" si="35">AVERAGE(K277:K287)</f>
        <v>3.8650597832445108E-2</v>
      </c>
      <c r="T288" s="17">
        <f t="shared" si="35"/>
        <v>6.6792564168055887E-2</v>
      </c>
      <c r="U288" s="17">
        <f t="shared" si="35"/>
        <v>0.57675906082892514</v>
      </c>
      <c r="V288" s="17">
        <f t="shared" si="35"/>
        <v>0.18988920517633448</v>
      </c>
      <c r="W288" s="17">
        <f t="shared" si="35"/>
        <v>0.12791032141708836</v>
      </c>
      <c r="X288" s="17"/>
      <c r="Y288" s="17"/>
      <c r="Z288" s="17"/>
      <c r="AA288" s="17"/>
    </row>
    <row r="289" spans="1:27" x14ac:dyDescent="0.25">
      <c r="A289" s="4">
        <v>37196</v>
      </c>
      <c r="B289" s="1">
        <f t="shared" si="31"/>
        <v>2001</v>
      </c>
      <c r="C289" s="2">
        <v>119.8</v>
      </c>
      <c r="D289" s="2">
        <v>343</v>
      </c>
      <c r="E289" s="2">
        <v>2307.1</v>
      </c>
      <c r="F289" s="2">
        <v>897.8</v>
      </c>
      <c r="G289" s="2">
        <v>545.9</v>
      </c>
      <c r="H289" s="2">
        <v>4213.5</v>
      </c>
      <c r="J289" s="1" t="s">
        <v>319</v>
      </c>
      <c r="K289" s="9">
        <f t="shared" si="34"/>
        <v>2.8432419603654918E-2</v>
      </c>
      <c r="L289" s="9">
        <f t="shared" si="34"/>
        <v>8.1405007713302474E-2</v>
      </c>
      <c r="M289" s="9">
        <f t="shared" si="34"/>
        <v>0.5475495431351608</v>
      </c>
      <c r="N289" s="9">
        <f t="shared" si="32"/>
        <v>0.21307701435860923</v>
      </c>
      <c r="O289" s="9">
        <f t="shared" si="32"/>
        <v>0.12955974842767295</v>
      </c>
      <c r="P289" s="9">
        <f t="shared" si="32"/>
        <v>1</v>
      </c>
      <c r="R289" s="1" t="s">
        <v>319</v>
      </c>
      <c r="S289" s="17">
        <f t="shared" si="35"/>
        <v>3.7600987509750904E-2</v>
      </c>
      <c r="T289" s="17">
        <f t="shared" si="35"/>
        <v>6.655196349308759E-2</v>
      </c>
      <c r="U289" s="17">
        <f t="shared" si="35"/>
        <v>0.57598865911832486</v>
      </c>
      <c r="V289" s="17">
        <f t="shared" si="35"/>
        <v>0.19248511711147395</v>
      </c>
      <c r="W289" s="17">
        <f t="shared" si="35"/>
        <v>0.12737682133705619</v>
      </c>
      <c r="X289" s="17"/>
      <c r="Y289" s="17"/>
      <c r="Z289" s="17"/>
      <c r="AA289" s="17"/>
    </row>
    <row r="290" spans="1:27" x14ac:dyDescent="0.25">
      <c r="A290" s="4">
        <v>37226</v>
      </c>
      <c r="B290" s="1">
        <f t="shared" si="31"/>
        <v>2001</v>
      </c>
      <c r="C290" s="2">
        <v>107.2</v>
      </c>
      <c r="D290" s="2">
        <v>294.60000000000002</v>
      </c>
      <c r="E290" s="2">
        <v>1794.1</v>
      </c>
      <c r="F290" s="2">
        <v>901.5</v>
      </c>
      <c r="G290" s="2">
        <v>408.6</v>
      </c>
      <c r="H290" s="2">
        <v>3505.9</v>
      </c>
      <c r="J290" s="1" t="s">
        <v>320</v>
      </c>
      <c r="K290" s="9">
        <f t="shared" si="34"/>
        <v>3.0577027296842467E-2</v>
      </c>
      <c r="L290" s="9">
        <f t="shared" si="34"/>
        <v>8.402977837359879E-2</v>
      </c>
      <c r="M290" s="9">
        <f t="shared" si="34"/>
        <v>0.51173735702672629</v>
      </c>
      <c r="N290" s="9">
        <f t="shared" si="32"/>
        <v>0.25713796742633843</v>
      </c>
      <c r="O290" s="9">
        <f t="shared" si="32"/>
        <v>0.11654639322285291</v>
      </c>
      <c r="P290" s="9">
        <f t="shared" si="32"/>
        <v>1</v>
      </c>
      <c r="R290" s="1" t="s">
        <v>320</v>
      </c>
      <c r="S290" s="17">
        <f t="shared" si="35"/>
        <v>3.6235535367888011E-2</v>
      </c>
      <c r="T290" s="17">
        <f t="shared" si="35"/>
        <v>6.7178485699482746E-2</v>
      </c>
      <c r="U290" s="17">
        <f t="shared" si="35"/>
        <v>0.57714911923294676</v>
      </c>
      <c r="V290" s="17">
        <f t="shared" si="35"/>
        <v>0.19233220547825425</v>
      </c>
      <c r="W290" s="17">
        <f t="shared" si="35"/>
        <v>0.12710849528857943</v>
      </c>
      <c r="X290" s="17"/>
      <c r="Y290" s="17"/>
      <c r="Z290" s="17"/>
      <c r="AA290" s="17"/>
    </row>
    <row r="291" spans="1:27" x14ac:dyDescent="0.25">
      <c r="A291" s="4">
        <v>37257</v>
      </c>
      <c r="B291" s="1">
        <f t="shared" si="31"/>
        <v>2002</v>
      </c>
      <c r="C291" s="2">
        <v>92.8</v>
      </c>
      <c r="D291" s="2">
        <v>283.10000000000002</v>
      </c>
      <c r="E291" s="2">
        <v>2260.5</v>
      </c>
      <c r="F291" s="2">
        <v>828.2</v>
      </c>
      <c r="G291" s="2">
        <v>338.6</v>
      </c>
      <c r="H291" s="2">
        <v>3803.1</v>
      </c>
      <c r="J291" s="1" t="s">
        <v>321</v>
      </c>
      <c r="K291" s="9">
        <f t="shared" si="34"/>
        <v>2.4401146433172937E-2</v>
      </c>
      <c r="L291" s="9">
        <f t="shared" si="34"/>
        <v>7.4439273224474772E-2</v>
      </c>
      <c r="M291" s="9">
        <f t="shared" si="34"/>
        <v>0.59438352922615767</v>
      </c>
      <c r="N291" s="9">
        <f t="shared" si="32"/>
        <v>0.21776971418053695</v>
      </c>
      <c r="O291" s="9">
        <f t="shared" si="32"/>
        <v>8.9032631274486615E-2</v>
      </c>
      <c r="P291" s="9">
        <f t="shared" si="32"/>
        <v>1</v>
      </c>
      <c r="R291" s="1" t="s">
        <v>321</v>
      </c>
      <c r="S291" s="17">
        <f t="shared" si="35"/>
        <v>3.5746143657811695E-2</v>
      </c>
      <c r="T291" s="17">
        <f t="shared" si="35"/>
        <v>6.9039574337708798E-2</v>
      </c>
      <c r="U291" s="17">
        <f t="shared" si="35"/>
        <v>0.57245446086989016</v>
      </c>
      <c r="V291" s="17">
        <f t="shared" si="35"/>
        <v>0.19805585248569679</v>
      </c>
      <c r="W291" s="17">
        <f t="shared" si="35"/>
        <v>0.12471040274753098</v>
      </c>
      <c r="X291" s="17"/>
      <c r="Y291" s="17"/>
      <c r="Z291" s="17"/>
      <c r="AA291" s="17"/>
    </row>
    <row r="292" spans="1:27" x14ac:dyDescent="0.25">
      <c r="A292" s="4">
        <v>37288</v>
      </c>
      <c r="B292" s="1">
        <f t="shared" si="31"/>
        <v>2002</v>
      </c>
      <c r="C292" s="2">
        <v>79.900000000000006</v>
      </c>
      <c r="D292" s="2">
        <v>270</v>
      </c>
      <c r="E292" s="2">
        <v>2040.1</v>
      </c>
      <c r="F292" s="2">
        <v>648.79999999999995</v>
      </c>
      <c r="G292" s="2">
        <v>358.8</v>
      </c>
      <c r="H292" s="2">
        <v>3397.5</v>
      </c>
      <c r="J292" s="1" t="s">
        <v>322</v>
      </c>
      <c r="K292" s="9">
        <f t="shared" si="34"/>
        <v>2.3517292126563651E-2</v>
      </c>
      <c r="L292" s="9">
        <f t="shared" si="34"/>
        <v>7.9470198675496692E-2</v>
      </c>
      <c r="M292" s="9">
        <f t="shared" si="34"/>
        <v>0.60047093451066957</v>
      </c>
      <c r="N292" s="9">
        <f t="shared" si="32"/>
        <v>0.19096394407652684</v>
      </c>
      <c r="O292" s="9">
        <f t="shared" si="32"/>
        <v>0.10560706401766004</v>
      </c>
      <c r="P292" s="9">
        <f t="shared" si="32"/>
        <v>1</v>
      </c>
      <c r="R292" s="1" t="s">
        <v>322</v>
      </c>
      <c r="S292" s="17">
        <f t="shared" si="35"/>
        <v>3.4834958618681751E-2</v>
      </c>
      <c r="T292" s="17">
        <f t="shared" si="35"/>
        <v>6.9472895045304753E-2</v>
      </c>
      <c r="U292" s="17">
        <f t="shared" si="35"/>
        <v>0.57307938462008445</v>
      </c>
      <c r="V292" s="17">
        <f t="shared" si="35"/>
        <v>0.20025039216876833</v>
      </c>
      <c r="W292" s="17">
        <f t="shared" si="35"/>
        <v>0.12237119404023805</v>
      </c>
      <c r="X292" s="17"/>
      <c r="Y292" s="17"/>
      <c r="Z292" s="17"/>
      <c r="AA292" s="17"/>
    </row>
    <row r="293" spans="1:27" x14ac:dyDescent="0.25">
      <c r="A293" s="4">
        <v>37316</v>
      </c>
      <c r="B293" s="1">
        <f t="shared" si="31"/>
        <v>2002</v>
      </c>
      <c r="C293" s="2">
        <v>112.7</v>
      </c>
      <c r="D293" s="2">
        <v>322.7</v>
      </c>
      <c r="E293" s="2">
        <v>2118.9</v>
      </c>
      <c r="F293" s="2">
        <v>697</v>
      </c>
      <c r="G293" s="2">
        <v>411.9</v>
      </c>
      <c r="H293" s="2">
        <v>3663.2</v>
      </c>
      <c r="J293" s="1" t="s">
        <v>323</v>
      </c>
      <c r="K293" s="9">
        <f t="shared" si="34"/>
        <v>3.0765450971827913E-2</v>
      </c>
      <c r="L293" s="9">
        <f t="shared" si="34"/>
        <v>8.8092378248525879E-2</v>
      </c>
      <c r="M293" s="9">
        <f t="shared" si="34"/>
        <v>0.57842869622188253</v>
      </c>
      <c r="N293" s="9">
        <f t="shared" si="32"/>
        <v>0.19027080148504041</v>
      </c>
      <c r="O293" s="9">
        <f t="shared" si="32"/>
        <v>0.11244267307272331</v>
      </c>
      <c r="P293" s="9">
        <f t="shared" si="32"/>
        <v>1</v>
      </c>
      <c r="R293" s="1" t="s">
        <v>323</v>
      </c>
      <c r="S293" s="17">
        <f t="shared" si="35"/>
        <v>3.3728047650200495E-2</v>
      </c>
      <c r="T293" s="17">
        <f t="shared" si="35"/>
        <v>6.9994222723471278E-2</v>
      </c>
      <c r="U293" s="17">
        <f t="shared" si="35"/>
        <v>0.5753246886236002</v>
      </c>
      <c r="V293" s="17">
        <f t="shared" si="35"/>
        <v>0.20068082606168022</v>
      </c>
      <c r="W293" s="17">
        <f t="shared" si="35"/>
        <v>0.12028371519839026</v>
      </c>
      <c r="X293" s="17"/>
      <c r="Y293" s="17"/>
      <c r="Z293" s="17"/>
      <c r="AA293" s="17"/>
    </row>
    <row r="294" spans="1:27" x14ac:dyDescent="0.25">
      <c r="A294" s="4">
        <v>37347</v>
      </c>
      <c r="B294" s="1">
        <f t="shared" si="31"/>
        <v>2002</v>
      </c>
      <c r="C294" s="2">
        <v>108.3</v>
      </c>
      <c r="D294" s="2">
        <v>309.10000000000002</v>
      </c>
      <c r="E294" s="2">
        <v>2343.6999999999998</v>
      </c>
      <c r="F294" s="2">
        <v>776</v>
      </c>
      <c r="G294" s="2">
        <v>603</v>
      </c>
      <c r="H294" s="2">
        <v>4140.1000000000004</v>
      </c>
      <c r="J294" s="1" t="s">
        <v>324</v>
      </c>
      <c r="K294" s="9">
        <f t="shared" si="34"/>
        <v>2.6158788435061951E-2</v>
      </c>
      <c r="L294" s="9">
        <f t="shared" si="34"/>
        <v>7.4660032366367965E-2</v>
      </c>
      <c r="M294" s="9">
        <f t="shared" si="34"/>
        <v>0.56609743725996953</v>
      </c>
      <c r="N294" s="9">
        <f t="shared" si="32"/>
        <v>0.18743508610903117</v>
      </c>
      <c r="O294" s="9">
        <f t="shared" si="32"/>
        <v>0.14564865582956932</v>
      </c>
      <c r="P294" s="9">
        <f t="shared" si="32"/>
        <v>1</v>
      </c>
      <c r="R294" s="1" t="s">
        <v>324</v>
      </c>
      <c r="S294" s="17">
        <f t="shared" si="35"/>
        <v>3.1963188595398456E-2</v>
      </c>
      <c r="T294" s="17">
        <f t="shared" si="35"/>
        <v>7.1946614516578966E-2</v>
      </c>
      <c r="U294" s="17">
        <f t="shared" si="35"/>
        <v>0.57537444432579166</v>
      </c>
      <c r="V294" s="17">
        <f t="shared" si="35"/>
        <v>0.19946910834112516</v>
      </c>
      <c r="W294" s="17">
        <f t="shared" si="35"/>
        <v>0.12126011583464279</v>
      </c>
      <c r="X294" s="17"/>
      <c r="Y294" s="17"/>
      <c r="Z294" s="17"/>
      <c r="AA294" s="17"/>
    </row>
    <row r="295" spans="1:27" x14ac:dyDescent="0.25">
      <c r="A295" s="4">
        <v>37377</v>
      </c>
      <c r="B295" s="1">
        <f t="shared" si="31"/>
        <v>2002</v>
      </c>
      <c r="C295" s="2">
        <v>129.6</v>
      </c>
      <c r="D295" s="2">
        <v>264.5</v>
      </c>
      <c r="E295" s="2">
        <v>2241.1</v>
      </c>
      <c r="F295" s="2">
        <v>806.2</v>
      </c>
      <c r="G295" s="2">
        <v>622.1</v>
      </c>
      <c r="H295" s="2">
        <v>4063.5</v>
      </c>
      <c r="J295" s="1" t="s">
        <v>325</v>
      </c>
      <c r="K295" s="9">
        <f t="shared" si="34"/>
        <v>3.1893687707641193E-2</v>
      </c>
      <c r="L295" s="9">
        <f t="shared" si="34"/>
        <v>6.5091669742832536E-2</v>
      </c>
      <c r="M295" s="9">
        <f t="shared" si="34"/>
        <v>0.55151962593823056</v>
      </c>
      <c r="N295" s="9">
        <f t="shared" si="32"/>
        <v>0.19840039374923096</v>
      </c>
      <c r="O295" s="9">
        <f t="shared" si="32"/>
        <v>0.15309462286206474</v>
      </c>
      <c r="P295" s="9">
        <f t="shared" si="32"/>
        <v>1</v>
      </c>
      <c r="R295" s="1" t="s">
        <v>325</v>
      </c>
      <c r="S295" s="17">
        <f t="shared" si="35"/>
        <v>3.0881613423044411E-2</v>
      </c>
      <c r="T295" s="17">
        <f t="shared" si="35"/>
        <v>7.3264336487738349E-2</v>
      </c>
      <c r="U295" s="17">
        <f t="shared" si="35"/>
        <v>0.57283635393478904</v>
      </c>
      <c r="V295" s="17">
        <f t="shared" si="35"/>
        <v>0.19882112903544122</v>
      </c>
      <c r="W295" s="17">
        <f t="shared" si="35"/>
        <v>0.12421003873252402</v>
      </c>
      <c r="X295" s="17"/>
      <c r="Y295" s="17"/>
      <c r="Z295" s="17"/>
      <c r="AA295" s="17"/>
    </row>
    <row r="296" spans="1:27" x14ac:dyDescent="0.25">
      <c r="A296" s="4">
        <v>37408</v>
      </c>
      <c r="B296" s="1">
        <f t="shared" si="31"/>
        <v>2002</v>
      </c>
      <c r="C296" s="2">
        <v>95.5</v>
      </c>
      <c r="D296" s="2">
        <v>260.5</v>
      </c>
      <c r="E296" s="2">
        <v>2072</v>
      </c>
      <c r="F296" s="2">
        <v>575.4</v>
      </c>
      <c r="G296" s="2">
        <v>396.2</v>
      </c>
      <c r="H296" s="2">
        <v>3399.6</v>
      </c>
      <c r="J296" s="1" t="s">
        <v>326</v>
      </c>
      <c r="K296" s="9">
        <f t="shared" si="34"/>
        <v>2.8091540181197788E-2</v>
      </c>
      <c r="L296" s="9">
        <f t="shared" si="34"/>
        <v>7.6626661960230616E-2</v>
      </c>
      <c r="M296" s="9">
        <f t="shared" si="34"/>
        <v>0.60948346864336977</v>
      </c>
      <c r="N296" s="9">
        <f t="shared" si="32"/>
        <v>0.16925520649488174</v>
      </c>
      <c r="O296" s="9">
        <f t="shared" si="32"/>
        <v>0.11654312272032004</v>
      </c>
      <c r="P296" s="9">
        <f t="shared" si="32"/>
        <v>1</v>
      </c>
      <c r="R296" s="1" t="s">
        <v>326</v>
      </c>
      <c r="S296" s="17">
        <f t="shared" si="35"/>
        <v>3.0086557054046038E-2</v>
      </c>
      <c r="T296" s="17">
        <f t="shared" si="35"/>
        <v>7.4038124875292849E-2</v>
      </c>
      <c r="U296" s="17">
        <f t="shared" si="35"/>
        <v>0.57125556499460517</v>
      </c>
      <c r="V296" s="17">
        <f t="shared" si="35"/>
        <v>0.20023903963464598</v>
      </c>
      <c r="W296" s="17">
        <f t="shared" si="35"/>
        <v>0.12439418505494704</v>
      </c>
      <c r="X296" s="17"/>
      <c r="Y296" s="17"/>
      <c r="Z296" s="17"/>
      <c r="AA296" s="17"/>
    </row>
    <row r="297" spans="1:27" x14ac:dyDescent="0.25">
      <c r="A297" s="4">
        <v>37438</v>
      </c>
      <c r="B297" s="1">
        <f t="shared" si="31"/>
        <v>2002</v>
      </c>
      <c r="C297" s="2">
        <v>115.9</v>
      </c>
      <c r="D297" s="2">
        <v>320.89999999999998</v>
      </c>
      <c r="E297" s="2">
        <v>2868.7</v>
      </c>
      <c r="F297" s="2">
        <v>1197.7</v>
      </c>
      <c r="G297" s="2">
        <v>521.4</v>
      </c>
      <c r="H297" s="2">
        <v>5024.5</v>
      </c>
      <c r="J297" s="1" t="s">
        <v>327</v>
      </c>
      <c r="K297" s="9">
        <f t="shared" si="34"/>
        <v>2.3066971837993833E-2</v>
      </c>
      <c r="L297" s="9">
        <f t="shared" si="34"/>
        <v>6.3867051447905263E-2</v>
      </c>
      <c r="M297" s="9">
        <f t="shared" si="34"/>
        <v>0.57094238232659966</v>
      </c>
      <c r="N297" s="9">
        <f t="shared" si="32"/>
        <v>0.23837197731117524</v>
      </c>
      <c r="O297" s="9">
        <f t="shared" si="32"/>
        <v>0.1037715195541845</v>
      </c>
      <c r="P297" s="9">
        <f t="shared" si="32"/>
        <v>1</v>
      </c>
      <c r="R297" s="1" t="s">
        <v>327</v>
      </c>
      <c r="S297" s="17">
        <f t="shared" si="35"/>
        <v>2.9130510610011092E-2</v>
      </c>
      <c r="T297" s="17">
        <f t="shared" si="35"/>
        <v>7.510768270893399E-2</v>
      </c>
      <c r="U297" s="17">
        <f t="shared" si="35"/>
        <v>0.57320714751225299</v>
      </c>
      <c r="V297" s="17">
        <f t="shared" si="35"/>
        <v>0.20009093279268894</v>
      </c>
      <c r="W297" s="17">
        <f t="shared" si="35"/>
        <v>0.1224753260841438</v>
      </c>
      <c r="X297" s="17"/>
      <c r="Y297" s="17"/>
      <c r="Z297" s="17"/>
      <c r="AA297" s="17"/>
    </row>
    <row r="298" spans="1:27" x14ac:dyDescent="0.25">
      <c r="A298" s="4">
        <v>37469</v>
      </c>
      <c r="B298" s="1">
        <f t="shared" si="31"/>
        <v>2002</v>
      </c>
      <c r="C298" s="2">
        <v>110.1</v>
      </c>
      <c r="D298" s="2">
        <v>303.10000000000002</v>
      </c>
      <c r="E298" s="2">
        <v>2550.1</v>
      </c>
      <c r="F298" s="2">
        <v>802.8</v>
      </c>
      <c r="G298" s="2">
        <v>408.4</v>
      </c>
      <c r="H298" s="2">
        <v>4174.5</v>
      </c>
      <c r="J298" s="1" t="s">
        <v>328</v>
      </c>
      <c r="K298" s="9">
        <f t="shared" si="34"/>
        <v>2.6374416097736254E-2</v>
      </c>
      <c r="L298" s="9">
        <f t="shared" si="34"/>
        <v>7.2607497903940596E-2</v>
      </c>
      <c r="M298" s="9">
        <f t="shared" si="34"/>
        <v>0.61087555395855786</v>
      </c>
      <c r="N298" s="9">
        <f t="shared" si="32"/>
        <v>0.19231045634207689</v>
      </c>
      <c r="O298" s="9">
        <f t="shared" si="32"/>
        <v>9.7832075697688342E-2</v>
      </c>
      <c r="P298" s="9">
        <f t="shared" si="32"/>
        <v>1</v>
      </c>
      <c r="R298" s="1" t="s">
        <v>328</v>
      </c>
      <c r="S298" s="17">
        <f t="shared" si="35"/>
        <v>2.8118042007907976E-2</v>
      </c>
      <c r="T298" s="17">
        <f t="shared" si="35"/>
        <v>7.5356320925458728E-2</v>
      </c>
      <c r="U298" s="17">
        <f t="shared" si="35"/>
        <v>0.57052953030119558</v>
      </c>
      <c r="V298" s="17">
        <f t="shared" si="35"/>
        <v>0.20461982440201984</v>
      </c>
      <c r="W298" s="17">
        <f t="shared" si="35"/>
        <v>0.12138790843690551</v>
      </c>
      <c r="X298" s="17"/>
      <c r="Y298" s="17"/>
      <c r="Z298" s="17"/>
      <c r="AA298" s="17"/>
    </row>
    <row r="299" spans="1:27" x14ac:dyDescent="0.25">
      <c r="A299" s="4">
        <v>37500</v>
      </c>
      <c r="B299" s="1">
        <f t="shared" si="31"/>
        <v>2002</v>
      </c>
      <c r="C299" s="2">
        <v>88.7</v>
      </c>
      <c r="D299" s="2">
        <v>263.89999999999998</v>
      </c>
      <c r="E299" s="2">
        <v>2405.8000000000002</v>
      </c>
      <c r="F299" s="2">
        <v>621.20000000000005</v>
      </c>
      <c r="G299" s="2">
        <v>622.70000000000005</v>
      </c>
      <c r="H299" s="2">
        <v>4002.3</v>
      </c>
      <c r="J299" s="1" t="s">
        <v>329</v>
      </c>
      <c r="K299" s="9">
        <f t="shared" si="34"/>
        <v>2.2162256702396122E-2</v>
      </c>
      <c r="L299" s="9">
        <f t="shared" si="34"/>
        <v>6.5937086175449106E-2</v>
      </c>
      <c r="M299" s="9">
        <f t="shared" si="34"/>
        <v>0.60110436499013065</v>
      </c>
      <c r="N299" s="9">
        <f t="shared" si="32"/>
        <v>0.1552107538165555</v>
      </c>
      <c r="O299" s="9">
        <f t="shared" si="32"/>
        <v>0.15558553831546862</v>
      </c>
      <c r="P299" s="9">
        <f t="shared" si="32"/>
        <v>1</v>
      </c>
      <c r="R299" s="1" t="s">
        <v>329</v>
      </c>
      <c r="S299" s="17">
        <f t="shared" si="35"/>
        <v>2.7460572827594922E-2</v>
      </c>
      <c r="T299" s="17">
        <f t="shared" si="35"/>
        <v>7.5652218128638926E-2</v>
      </c>
      <c r="U299" s="17">
        <f t="shared" si="35"/>
        <v>0.5732324190706416</v>
      </c>
      <c r="V299" s="17">
        <f t="shared" si="35"/>
        <v>0.20469177253314638</v>
      </c>
      <c r="W299" s="17">
        <f t="shared" si="35"/>
        <v>0.11897464351346577</v>
      </c>
      <c r="X299" s="17"/>
      <c r="Y299" s="17"/>
      <c r="Z299" s="17"/>
      <c r="AA299" s="17"/>
    </row>
    <row r="300" spans="1:27" x14ac:dyDescent="0.25">
      <c r="A300" s="4">
        <v>37530</v>
      </c>
      <c r="B300" s="1">
        <f t="shared" si="31"/>
        <v>2002</v>
      </c>
      <c r="C300" s="2">
        <v>116.4</v>
      </c>
      <c r="D300" s="2">
        <v>294.3</v>
      </c>
      <c r="E300" s="2">
        <v>2571.1</v>
      </c>
      <c r="F300" s="2">
        <v>617.4</v>
      </c>
      <c r="G300" s="2">
        <v>684</v>
      </c>
      <c r="H300" s="2">
        <v>4283.3</v>
      </c>
      <c r="J300" s="1" t="s">
        <v>330</v>
      </c>
      <c r="K300" s="9">
        <f t="shared" si="34"/>
        <v>2.7175308757266595E-2</v>
      </c>
      <c r="L300" s="9">
        <f t="shared" si="34"/>
        <v>6.8708705904326109E-2</v>
      </c>
      <c r="M300" s="9">
        <f t="shared" si="34"/>
        <v>0.60026148063409046</v>
      </c>
      <c r="N300" s="9">
        <f t="shared" si="32"/>
        <v>0.14414119954240887</v>
      </c>
      <c r="O300" s="9">
        <f t="shared" si="32"/>
        <v>0.1596899586767212</v>
      </c>
      <c r="P300" s="9">
        <f t="shared" si="32"/>
        <v>1</v>
      </c>
      <c r="R300" s="1" t="s">
        <v>330</v>
      </c>
      <c r="S300" s="17">
        <f t="shared" si="35"/>
        <v>2.6858272490371728E-2</v>
      </c>
      <c r="T300" s="17">
        <f t="shared" si="35"/>
        <v>7.5111512348374973E-2</v>
      </c>
      <c r="U300" s="17">
        <f t="shared" si="35"/>
        <v>0.57659935393067774</v>
      </c>
      <c r="V300" s="17">
        <f t="shared" si="35"/>
        <v>0.20092757412272763</v>
      </c>
      <c r="W300" s="17">
        <f t="shared" si="35"/>
        <v>0.12051491318133557</v>
      </c>
      <c r="X300" s="17"/>
      <c r="Y300" s="17"/>
      <c r="Z300" s="17"/>
      <c r="AA300" s="17"/>
    </row>
    <row r="301" spans="1:27" x14ac:dyDescent="0.25">
      <c r="A301" s="4">
        <v>37561</v>
      </c>
      <c r="B301" s="1">
        <f t="shared" si="31"/>
        <v>2002</v>
      </c>
      <c r="C301" s="2">
        <v>111.5</v>
      </c>
      <c r="D301" s="2">
        <v>290.10000000000002</v>
      </c>
      <c r="E301" s="2">
        <v>2222.6</v>
      </c>
      <c r="F301" s="2">
        <v>619.9</v>
      </c>
      <c r="G301" s="2">
        <v>604.5</v>
      </c>
      <c r="H301" s="2">
        <v>3848.5</v>
      </c>
      <c r="J301" s="1" t="s">
        <v>331</v>
      </c>
      <c r="K301" s="9">
        <f t="shared" si="34"/>
        <v>2.8972326880602833E-2</v>
      </c>
      <c r="L301" s="9">
        <f t="shared" si="34"/>
        <v>7.5380018188904774E-2</v>
      </c>
      <c r="M301" s="9">
        <f t="shared" si="34"/>
        <v>0.5775237105365727</v>
      </c>
      <c r="N301" s="9">
        <f t="shared" si="32"/>
        <v>0.16107574379628425</v>
      </c>
      <c r="O301" s="9">
        <f t="shared" si="32"/>
        <v>0.15707418474730414</v>
      </c>
      <c r="P301" s="9">
        <f t="shared" si="32"/>
        <v>1</v>
      </c>
      <c r="R301" s="1" t="s">
        <v>331</v>
      </c>
      <c r="S301" s="17">
        <f t="shared" si="35"/>
        <v>2.6743989686154605E-2</v>
      </c>
      <c r="T301" s="17">
        <f t="shared" si="35"/>
        <v>7.3957303093013502E-2</v>
      </c>
      <c r="U301" s="17">
        <f t="shared" si="35"/>
        <v>0.58139134824876226</v>
      </c>
      <c r="V301" s="17">
        <f t="shared" si="35"/>
        <v>0.19466068186670935</v>
      </c>
      <c r="W301" s="17">
        <f t="shared" si="35"/>
        <v>0.12325402320397635</v>
      </c>
      <c r="X301" s="17"/>
      <c r="Y301" s="17"/>
      <c r="Z301" s="17"/>
      <c r="AA301" s="17"/>
    </row>
    <row r="302" spans="1:27" x14ac:dyDescent="0.25">
      <c r="A302" s="4">
        <v>37591</v>
      </c>
      <c r="B302" s="1">
        <f t="shared" si="31"/>
        <v>2002</v>
      </c>
      <c r="C302" s="2">
        <v>83.9</v>
      </c>
      <c r="D302" s="2">
        <v>266.7</v>
      </c>
      <c r="E302" s="2">
        <v>1971.4</v>
      </c>
      <c r="F302" s="2">
        <v>528.79999999999995</v>
      </c>
      <c r="G302" s="2">
        <v>591.6</v>
      </c>
      <c r="H302" s="2">
        <v>3442.5</v>
      </c>
      <c r="J302" s="1" t="s">
        <v>332</v>
      </c>
      <c r="K302" s="9">
        <f t="shared" si="34"/>
        <v>2.4371822803195355E-2</v>
      </c>
      <c r="L302" s="9">
        <f t="shared" si="34"/>
        <v>7.7472766884531585E-2</v>
      </c>
      <c r="M302" s="9">
        <f t="shared" si="34"/>
        <v>0.57266521423384176</v>
      </c>
      <c r="N302" s="9">
        <f t="shared" si="32"/>
        <v>0.15360929557007988</v>
      </c>
      <c r="O302" s="9">
        <f t="shared" si="32"/>
        <v>0.17185185185185187</v>
      </c>
      <c r="P302" s="9">
        <f t="shared" si="32"/>
        <v>1</v>
      </c>
      <c r="R302" s="1" t="s">
        <v>332</v>
      </c>
      <c r="S302" s="17">
        <f t="shared" si="35"/>
        <v>2.6598107830132823E-2</v>
      </c>
      <c r="T302" s="17">
        <f t="shared" si="35"/>
        <v>7.3170961258041303E-2</v>
      </c>
      <c r="U302" s="17">
        <f t="shared" si="35"/>
        <v>0.58737192584056652</v>
      </c>
      <c r="V302" s="17">
        <f t="shared" si="35"/>
        <v>0.18592775244579537</v>
      </c>
      <c r="W302" s="17">
        <f t="shared" si="35"/>
        <v>0.12693836788801735</v>
      </c>
      <c r="X302" s="17"/>
      <c r="Y302" s="17"/>
      <c r="Z302" s="17"/>
      <c r="AA302" s="17"/>
    </row>
    <row r="303" spans="1:27" x14ac:dyDescent="0.25">
      <c r="A303" s="4">
        <v>37622</v>
      </c>
      <c r="B303" s="1">
        <f t="shared" si="31"/>
        <v>2003</v>
      </c>
      <c r="C303" s="2">
        <v>118.4</v>
      </c>
      <c r="D303" s="2">
        <v>233.5</v>
      </c>
      <c r="E303" s="2">
        <v>2294</v>
      </c>
      <c r="F303" s="2">
        <v>507.7</v>
      </c>
      <c r="G303" s="2">
        <v>497</v>
      </c>
      <c r="H303" s="2">
        <v>3650.5</v>
      </c>
      <c r="J303" s="1" t="s">
        <v>333</v>
      </c>
      <c r="K303" s="9">
        <f t="shared" si="34"/>
        <v>3.2433913162580472E-2</v>
      </c>
      <c r="L303" s="9">
        <f t="shared" si="34"/>
        <v>6.3963840569784963E-2</v>
      </c>
      <c r="M303" s="9">
        <f t="shared" si="34"/>
        <v>0.62840706752499653</v>
      </c>
      <c r="N303" s="9">
        <f t="shared" si="32"/>
        <v>0.13907683878920696</v>
      </c>
      <c r="O303" s="9">
        <f t="shared" si="32"/>
        <v>0.1361457334611697</v>
      </c>
      <c r="P303" s="9">
        <f t="shared" si="32"/>
        <v>1</v>
      </c>
      <c r="R303" s="1" t="s">
        <v>333</v>
      </c>
      <c r="S303" s="17">
        <f t="shared" si="35"/>
        <v>2.6595442045589404E-2</v>
      </c>
      <c r="T303" s="17">
        <f t="shared" si="35"/>
        <v>7.3446733408955564E-2</v>
      </c>
      <c r="U303" s="17">
        <f t="shared" si="35"/>
        <v>0.58539753356853774</v>
      </c>
      <c r="V303" s="17">
        <f t="shared" si="35"/>
        <v>0.18009498711757196</v>
      </c>
      <c r="W303" s="17">
        <f t="shared" si="35"/>
        <v>0.13446738794050511</v>
      </c>
      <c r="X303" s="17"/>
      <c r="Y303" s="17"/>
      <c r="Z303" s="17"/>
      <c r="AA303" s="17"/>
    </row>
    <row r="304" spans="1:27" x14ac:dyDescent="0.25">
      <c r="A304" s="4">
        <v>37653</v>
      </c>
      <c r="B304" s="1">
        <f t="shared" si="31"/>
        <v>2003</v>
      </c>
      <c r="C304" s="2">
        <v>94.2</v>
      </c>
      <c r="D304" s="2">
        <v>237.8</v>
      </c>
      <c r="E304" s="2">
        <v>2239.1</v>
      </c>
      <c r="F304" s="2">
        <v>711.2</v>
      </c>
      <c r="G304" s="2">
        <v>608.79999999999995</v>
      </c>
      <c r="H304" s="2">
        <v>3891.1</v>
      </c>
      <c r="J304" s="1" t="s">
        <v>334</v>
      </c>
      <c r="K304" s="9">
        <f t="shared" si="34"/>
        <v>2.4209092544524687E-2</v>
      </c>
      <c r="L304" s="9">
        <f t="shared" si="34"/>
        <v>6.1113823854437054E-2</v>
      </c>
      <c r="M304" s="9">
        <f t="shared" si="34"/>
        <v>0.57544139189432297</v>
      </c>
      <c r="N304" s="9">
        <f t="shared" si="32"/>
        <v>0.18277607874379997</v>
      </c>
      <c r="O304" s="9">
        <f t="shared" si="32"/>
        <v>0.15645961296291536</v>
      </c>
      <c r="P304" s="9">
        <f t="shared" si="32"/>
        <v>1</v>
      </c>
      <c r="R304" s="1" t="s">
        <v>334</v>
      </c>
      <c r="S304" s="17">
        <f t="shared" ref="S304:W319" si="36">AVERAGE(K293:K303)</f>
        <v>2.7406043957954575E-2</v>
      </c>
      <c r="T304" s="17">
        <f t="shared" si="36"/>
        <v>7.2037064490254502E-2</v>
      </c>
      <c r="U304" s="17">
        <f t="shared" si="36"/>
        <v>0.58793718202438572</v>
      </c>
      <c r="V304" s="17">
        <f t="shared" si="36"/>
        <v>0.17537797754599743</v>
      </c>
      <c r="W304" s="17">
        <f t="shared" si="36"/>
        <v>0.13724363061718781</v>
      </c>
      <c r="X304" s="17"/>
      <c r="Y304" s="17"/>
      <c r="Z304" s="17"/>
      <c r="AA304" s="17"/>
    </row>
    <row r="305" spans="1:27" x14ac:dyDescent="0.25">
      <c r="A305" s="4">
        <v>37681</v>
      </c>
      <c r="B305" s="1">
        <f t="shared" si="31"/>
        <v>2003</v>
      </c>
      <c r="C305" s="2">
        <v>75.400000000000006</v>
      </c>
      <c r="D305" s="2">
        <v>289.3</v>
      </c>
      <c r="E305" s="2">
        <v>2347.4</v>
      </c>
      <c r="F305" s="2">
        <v>467.1</v>
      </c>
      <c r="G305" s="2">
        <v>523.70000000000005</v>
      </c>
      <c r="H305" s="2">
        <v>3702.9</v>
      </c>
      <c r="J305" s="1" t="s">
        <v>335</v>
      </c>
      <c r="K305" s="9">
        <f t="shared" si="34"/>
        <v>2.0362418644845934E-2</v>
      </c>
      <c r="L305" s="9">
        <f t="shared" si="34"/>
        <v>7.812795376596722E-2</v>
      </c>
      <c r="M305" s="9">
        <f t="shared" si="34"/>
        <v>0.63393556401739182</v>
      </c>
      <c r="N305" s="9">
        <f t="shared" si="32"/>
        <v>0.1261443733290124</v>
      </c>
      <c r="O305" s="9">
        <f t="shared" si="32"/>
        <v>0.14142969024278268</v>
      </c>
      <c r="P305" s="9">
        <f t="shared" si="32"/>
        <v>1</v>
      </c>
      <c r="R305" s="1" t="s">
        <v>335</v>
      </c>
      <c r="S305" s="17">
        <f t="shared" si="36"/>
        <v>2.6810011373654283E-2</v>
      </c>
      <c r="T305" s="17">
        <f t="shared" si="36"/>
        <v>6.9584468636246441E-2</v>
      </c>
      <c r="U305" s="17">
        <f t="shared" si="36"/>
        <v>0.58766560890369846</v>
      </c>
      <c r="V305" s="17">
        <f t="shared" si="36"/>
        <v>0.1746966391149756</v>
      </c>
      <c r="W305" s="17">
        <f t="shared" si="36"/>
        <v>0.14124517060720529</v>
      </c>
      <c r="X305" s="17"/>
      <c r="Y305" s="17"/>
      <c r="Z305" s="17"/>
      <c r="AA305" s="17"/>
    </row>
    <row r="306" spans="1:27" x14ac:dyDescent="0.25">
      <c r="A306" s="4">
        <v>37712</v>
      </c>
      <c r="B306" s="1">
        <f t="shared" si="31"/>
        <v>2003</v>
      </c>
      <c r="C306" s="2">
        <v>90.8</v>
      </c>
      <c r="D306" s="2">
        <v>246.8</v>
      </c>
      <c r="E306" s="2">
        <v>2469</v>
      </c>
      <c r="F306" s="2">
        <v>543.79999999999995</v>
      </c>
      <c r="G306" s="2">
        <v>639.29999999999995</v>
      </c>
      <c r="H306" s="2">
        <v>3989.6</v>
      </c>
      <c r="J306" s="1" t="s">
        <v>336</v>
      </c>
      <c r="K306" s="9">
        <f t="shared" si="34"/>
        <v>2.275917385201524E-2</v>
      </c>
      <c r="L306" s="9">
        <f t="shared" si="34"/>
        <v>6.1860838179266096E-2</v>
      </c>
      <c r="M306" s="9">
        <f t="shared" si="34"/>
        <v>0.61885903348706639</v>
      </c>
      <c r="N306" s="9">
        <f t="shared" si="32"/>
        <v>0.13630439141768597</v>
      </c>
      <c r="O306" s="9">
        <f t="shared" si="32"/>
        <v>0.16024162823340685</v>
      </c>
      <c r="P306" s="9">
        <f t="shared" si="32"/>
        <v>1</v>
      </c>
      <c r="R306" s="1" t="s">
        <v>336</v>
      </c>
      <c r="S306" s="17">
        <f t="shared" si="36"/>
        <v>2.6283068665452824E-2</v>
      </c>
      <c r="T306" s="17">
        <f t="shared" si="36"/>
        <v>6.9899734218028184E-2</v>
      </c>
      <c r="U306" s="17">
        <f t="shared" si="36"/>
        <v>0.59383271133619142</v>
      </c>
      <c r="V306" s="17">
        <f t="shared" si="36"/>
        <v>0.16912475613497385</v>
      </c>
      <c r="W306" s="17">
        <f t="shared" si="36"/>
        <v>0.14086162828113377</v>
      </c>
      <c r="X306" s="17"/>
      <c r="Y306" s="17"/>
      <c r="Z306" s="17"/>
      <c r="AA306" s="17"/>
    </row>
    <row r="307" spans="1:27" x14ac:dyDescent="0.25">
      <c r="A307" s="4">
        <v>37742</v>
      </c>
      <c r="B307" s="1">
        <f t="shared" si="31"/>
        <v>2003</v>
      </c>
      <c r="C307" s="2">
        <v>88.3</v>
      </c>
      <c r="D307" s="2">
        <v>268.5</v>
      </c>
      <c r="E307" s="2">
        <v>2544.1999999999998</v>
      </c>
      <c r="F307" s="2">
        <v>538.6</v>
      </c>
      <c r="G307" s="2">
        <v>415.7</v>
      </c>
      <c r="H307" s="2">
        <v>3855.3</v>
      </c>
      <c r="J307" s="1" t="s">
        <v>337</v>
      </c>
      <c r="K307" s="9">
        <f t="shared" si="34"/>
        <v>2.2903535392835836E-2</v>
      </c>
      <c r="L307" s="9">
        <f t="shared" si="34"/>
        <v>6.9644385650922097E-2</v>
      </c>
      <c r="M307" s="9">
        <f t="shared" si="34"/>
        <v>0.65992270381033891</v>
      </c>
      <c r="N307" s="9">
        <f t="shared" si="32"/>
        <v>0.13970378440069514</v>
      </c>
      <c r="O307" s="9">
        <f t="shared" si="32"/>
        <v>0.10782559074520789</v>
      </c>
      <c r="P307" s="9">
        <f t="shared" si="32"/>
        <v>1</v>
      </c>
      <c r="R307" s="1" t="s">
        <v>337</v>
      </c>
      <c r="S307" s="17">
        <f t="shared" si="36"/>
        <v>2.5452658314941378E-2</v>
      </c>
      <c r="T307" s="17">
        <f t="shared" si="36"/>
        <v>6.9606022257703959E-2</v>
      </c>
      <c r="U307" s="17">
        <f t="shared" si="36"/>
        <v>0.59995447565881277</v>
      </c>
      <c r="V307" s="17">
        <f t="shared" si="36"/>
        <v>0.16347966501392433</v>
      </c>
      <c r="W307" s="17">
        <f t="shared" si="36"/>
        <v>0.14151135604216486</v>
      </c>
      <c r="X307" s="17"/>
      <c r="Y307" s="17"/>
      <c r="Z307" s="17"/>
      <c r="AA307" s="17"/>
    </row>
    <row r="308" spans="1:27" x14ac:dyDescent="0.25">
      <c r="A308" s="4">
        <v>37773</v>
      </c>
      <c r="B308" s="1">
        <f t="shared" si="31"/>
        <v>2003</v>
      </c>
      <c r="C308" s="2">
        <v>67.099999999999994</v>
      </c>
      <c r="D308" s="2">
        <v>267.8</v>
      </c>
      <c r="E308" s="2">
        <v>2277</v>
      </c>
      <c r="F308" s="2">
        <v>481</v>
      </c>
      <c r="G308" s="2">
        <v>428.6</v>
      </c>
      <c r="H308" s="2">
        <v>3521.5</v>
      </c>
      <c r="J308" s="1" t="s">
        <v>338</v>
      </c>
      <c r="K308" s="9">
        <f t="shared" si="34"/>
        <v>1.9054380235695015E-2</v>
      </c>
      <c r="L308" s="9">
        <f t="shared" si="34"/>
        <v>7.6047139003265651E-2</v>
      </c>
      <c r="M308" s="9">
        <f t="shared" si="34"/>
        <v>0.64659946045719152</v>
      </c>
      <c r="N308" s="9">
        <f t="shared" si="32"/>
        <v>0.13658952151071987</v>
      </c>
      <c r="O308" s="9">
        <f t="shared" si="32"/>
        <v>0.12170949879312794</v>
      </c>
      <c r="P308" s="9">
        <f t="shared" si="32"/>
        <v>1</v>
      </c>
      <c r="R308" s="1" t="s">
        <v>338</v>
      </c>
      <c r="S308" s="17">
        <f t="shared" si="36"/>
        <v>2.4981021515999381E-2</v>
      </c>
      <c r="T308" s="17">
        <f t="shared" si="36"/>
        <v>6.8971269865948634E-2</v>
      </c>
      <c r="U308" s="17">
        <f t="shared" si="36"/>
        <v>0.60453986067399179</v>
      </c>
      <c r="V308" s="17">
        <f t="shared" si="36"/>
        <v>0.160793172096271</v>
      </c>
      <c r="W308" s="17">
        <f t="shared" si="36"/>
        <v>0.1407188531353365</v>
      </c>
      <c r="X308" s="17"/>
      <c r="Y308" s="17"/>
      <c r="Z308" s="17"/>
      <c r="AA308" s="17"/>
    </row>
    <row r="309" spans="1:27" x14ac:dyDescent="0.25">
      <c r="A309" s="4">
        <v>37803</v>
      </c>
      <c r="B309" s="1">
        <f t="shared" si="31"/>
        <v>2003</v>
      </c>
      <c r="C309" s="2">
        <v>79.599999999999994</v>
      </c>
      <c r="D309" s="2">
        <v>297.5</v>
      </c>
      <c r="E309" s="2">
        <v>2578.9</v>
      </c>
      <c r="F309" s="2">
        <v>646.20000000000005</v>
      </c>
      <c r="G309" s="2">
        <v>447.4</v>
      </c>
      <c r="H309" s="2">
        <v>4049.6</v>
      </c>
      <c r="J309" s="1" t="s">
        <v>339</v>
      </c>
      <c r="K309" s="9">
        <f t="shared" si="34"/>
        <v>1.9656262346898459E-2</v>
      </c>
      <c r="L309" s="9">
        <f t="shared" si="34"/>
        <v>7.3464045831687086E-2</v>
      </c>
      <c r="M309" s="9">
        <f t="shared" si="34"/>
        <v>0.63682832872382467</v>
      </c>
      <c r="N309" s="9">
        <f t="shared" si="32"/>
        <v>0.15957131568549981</v>
      </c>
      <c r="O309" s="9">
        <f t="shared" si="32"/>
        <v>0.11048004741209008</v>
      </c>
      <c r="P309" s="9">
        <f t="shared" si="32"/>
        <v>1</v>
      </c>
      <c r="R309" s="1" t="s">
        <v>339</v>
      </c>
      <c r="S309" s="17">
        <f t="shared" si="36"/>
        <v>2.4616240461244939E-2</v>
      </c>
      <c r="T309" s="17">
        <f t="shared" si="36"/>
        <v>7.0078550552799559E-2</v>
      </c>
      <c r="U309" s="17">
        <f t="shared" si="36"/>
        <v>0.61141777686768195</v>
      </c>
      <c r="V309" s="17">
        <f t="shared" si="36"/>
        <v>0.15154022156895688</v>
      </c>
      <c r="W309" s="17">
        <f t="shared" si="36"/>
        <v>0.14234957852069499</v>
      </c>
      <c r="X309" s="17"/>
      <c r="Y309" s="17"/>
      <c r="Z309" s="17"/>
      <c r="AA309" s="17"/>
    </row>
    <row r="310" spans="1:27" x14ac:dyDescent="0.25">
      <c r="A310" s="4">
        <v>37834</v>
      </c>
      <c r="B310" s="1">
        <f t="shared" si="31"/>
        <v>2003</v>
      </c>
      <c r="C310" s="2">
        <v>74.2</v>
      </c>
      <c r="D310" s="2">
        <v>272.2</v>
      </c>
      <c r="E310" s="2">
        <v>2423.6</v>
      </c>
      <c r="F310" s="2">
        <v>451.8</v>
      </c>
      <c r="G310" s="2">
        <v>512.20000000000005</v>
      </c>
      <c r="H310" s="2">
        <v>3734.1</v>
      </c>
      <c r="J310" s="1" t="s">
        <v>340</v>
      </c>
      <c r="K310" s="9">
        <f t="shared" si="34"/>
        <v>1.9870919364773306E-2</v>
      </c>
      <c r="L310" s="9">
        <f t="shared" si="34"/>
        <v>7.2895744623871883E-2</v>
      </c>
      <c r="M310" s="9">
        <f t="shared" si="34"/>
        <v>0.64904528534318839</v>
      </c>
      <c r="N310" s="9">
        <f t="shared" si="32"/>
        <v>0.12099301036394312</v>
      </c>
      <c r="O310" s="9">
        <f t="shared" si="32"/>
        <v>0.13716826008944594</v>
      </c>
      <c r="P310" s="9">
        <f t="shared" si="32"/>
        <v>1</v>
      </c>
      <c r="R310" s="1" t="s">
        <v>340</v>
      </c>
      <c r="S310" s="17">
        <f t="shared" si="36"/>
        <v>2.4005499211168776E-2</v>
      </c>
      <c r="T310" s="17">
        <f t="shared" si="36"/>
        <v>7.0156418546231072E-2</v>
      </c>
      <c r="U310" s="17">
        <f t="shared" si="36"/>
        <v>0.61377712002816065</v>
      </c>
      <c r="V310" s="17">
        <f t="shared" si="36"/>
        <v>0.14856393605472262</v>
      </c>
      <c r="W310" s="17">
        <f t="shared" si="36"/>
        <v>0.14349939413109514</v>
      </c>
      <c r="X310" s="17"/>
      <c r="Y310" s="17"/>
      <c r="Z310" s="17"/>
      <c r="AA310" s="17"/>
    </row>
    <row r="311" spans="1:27" x14ac:dyDescent="0.25">
      <c r="A311" s="4">
        <v>37865</v>
      </c>
      <c r="B311" s="1">
        <f t="shared" si="31"/>
        <v>2003</v>
      </c>
      <c r="C311" s="2">
        <v>106.5</v>
      </c>
      <c r="D311" s="2">
        <v>331.4</v>
      </c>
      <c r="E311" s="2">
        <v>2839.9</v>
      </c>
      <c r="F311" s="2">
        <v>648.9</v>
      </c>
      <c r="G311" s="2">
        <v>698</v>
      </c>
      <c r="H311" s="2">
        <v>4624.7</v>
      </c>
      <c r="J311" s="1" t="s">
        <v>341</v>
      </c>
      <c r="K311" s="9">
        <f t="shared" si="34"/>
        <v>2.3028520768914741E-2</v>
      </c>
      <c r="L311" s="9">
        <f t="shared" si="34"/>
        <v>7.1658702186087747E-2</v>
      </c>
      <c r="M311" s="9">
        <f t="shared" si="34"/>
        <v>0.61407226414686367</v>
      </c>
      <c r="N311" s="9">
        <f t="shared" si="32"/>
        <v>0.14031180400890869</v>
      </c>
      <c r="O311" s="9">
        <f t="shared" si="32"/>
        <v>0.15092870888922524</v>
      </c>
      <c r="P311" s="9">
        <f t="shared" si="32"/>
        <v>1</v>
      </c>
      <c r="R311" s="1" t="s">
        <v>341</v>
      </c>
      <c r="S311" s="17">
        <f t="shared" si="36"/>
        <v>2.3797195816839423E-2</v>
      </c>
      <c r="T311" s="17">
        <f t="shared" si="36"/>
        <v>7.0789023859724048E-2</v>
      </c>
      <c r="U311" s="17">
        <f t="shared" si="36"/>
        <v>0.61813538551480229</v>
      </c>
      <c r="V311" s="17">
        <f t="shared" si="36"/>
        <v>0.14545323210448513</v>
      </c>
      <c r="W311" s="17">
        <f t="shared" si="36"/>
        <v>0.14182509611054764</v>
      </c>
      <c r="X311" s="17"/>
      <c r="Y311" s="17"/>
      <c r="Z311" s="17"/>
      <c r="AA311" s="17"/>
    </row>
    <row r="312" spans="1:27" x14ac:dyDescent="0.25">
      <c r="A312" s="4">
        <v>37895</v>
      </c>
      <c r="B312" s="1">
        <f t="shared" si="31"/>
        <v>2003</v>
      </c>
      <c r="C312" s="2">
        <v>104.9</v>
      </c>
      <c r="D312" s="2">
        <v>337.5</v>
      </c>
      <c r="E312" s="2">
        <v>2935.7</v>
      </c>
      <c r="F312" s="2">
        <v>902.3</v>
      </c>
      <c r="G312" s="2">
        <v>752.3</v>
      </c>
      <c r="H312" s="2">
        <v>5032.6000000000004</v>
      </c>
      <c r="J312" s="1" t="s">
        <v>342</v>
      </c>
      <c r="K312" s="9">
        <f t="shared" si="34"/>
        <v>2.0844096490879465E-2</v>
      </c>
      <c r="L312" s="9">
        <f t="shared" si="34"/>
        <v>6.7062750864364334E-2</v>
      </c>
      <c r="M312" s="9">
        <f t="shared" si="34"/>
        <v>0.58333664507411664</v>
      </c>
      <c r="N312" s="9">
        <f t="shared" si="32"/>
        <v>0.17929102253308427</v>
      </c>
      <c r="O312" s="9">
        <f t="shared" si="32"/>
        <v>0.14948535548225567</v>
      </c>
      <c r="P312" s="9">
        <f t="shared" si="32"/>
        <v>1</v>
      </c>
      <c r="R312" s="1" t="s">
        <v>342</v>
      </c>
      <c r="S312" s="17">
        <f t="shared" si="36"/>
        <v>2.3420215090625626E-2</v>
      </c>
      <c r="T312" s="17">
        <f t="shared" si="36"/>
        <v>7.1057205339884189E-2</v>
      </c>
      <c r="U312" s="17">
        <f t="shared" si="36"/>
        <v>0.61939091128869084</v>
      </c>
      <c r="V312" s="17">
        <f t="shared" si="36"/>
        <v>0.14510510523780329</v>
      </c>
      <c r="W312" s="17">
        <f t="shared" si="36"/>
        <v>0.14102861885713888</v>
      </c>
      <c r="X312" s="17"/>
      <c r="Y312" s="17"/>
      <c r="Z312" s="17"/>
      <c r="AA312" s="17"/>
    </row>
    <row r="313" spans="1:27" x14ac:dyDescent="0.25">
      <c r="A313" s="4">
        <v>37926</v>
      </c>
      <c r="B313" s="1">
        <f t="shared" si="31"/>
        <v>2003</v>
      </c>
      <c r="C313" s="2">
        <v>83</v>
      </c>
      <c r="D313" s="2">
        <v>319.3</v>
      </c>
      <c r="E313" s="2">
        <v>2648.2</v>
      </c>
      <c r="F313" s="2">
        <v>634.79999999999995</v>
      </c>
      <c r="G313" s="2">
        <v>584</v>
      </c>
      <c r="H313" s="2">
        <v>4269.3</v>
      </c>
      <c r="J313" s="1" t="s">
        <v>343</v>
      </c>
      <c r="K313" s="9">
        <f t="shared" si="34"/>
        <v>1.9441126179935819E-2</v>
      </c>
      <c r="L313" s="9">
        <f t="shared" si="34"/>
        <v>7.4789778183777203E-2</v>
      </c>
      <c r="M313" s="9">
        <f t="shared" si="34"/>
        <v>0.620289040357904</v>
      </c>
      <c r="N313" s="9">
        <f t="shared" si="32"/>
        <v>0.14868948071112359</v>
      </c>
      <c r="O313" s="9">
        <f t="shared" si="32"/>
        <v>0.13679057456725927</v>
      </c>
      <c r="P313" s="9">
        <f t="shared" si="32"/>
        <v>1</v>
      </c>
      <c r="R313" s="1" t="s">
        <v>343</v>
      </c>
      <c r="S313" s="17">
        <f t="shared" si="36"/>
        <v>2.2681285055196228E-2</v>
      </c>
      <c r="T313" s="17">
        <f t="shared" si="36"/>
        <v>7.0301090128562324E-2</v>
      </c>
      <c r="U313" s="17">
        <f t="shared" si="36"/>
        <v>0.61991935988301305</v>
      </c>
      <c r="V313" s="17">
        <f t="shared" si="36"/>
        <v>0.14676103966842147</v>
      </c>
      <c r="W313" s="17">
        <f t="shared" si="36"/>
        <v>0.14033872528758903</v>
      </c>
      <c r="X313" s="17"/>
      <c r="Y313" s="17"/>
      <c r="Z313" s="17"/>
      <c r="AA313" s="17"/>
    </row>
    <row r="314" spans="1:27" x14ac:dyDescent="0.25">
      <c r="A314" s="4">
        <v>37956</v>
      </c>
      <c r="B314" s="1">
        <f t="shared" si="31"/>
        <v>2003</v>
      </c>
      <c r="C314" s="2">
        <v>79</v>
      </c>
      <c r="D314" s="2">
        <v>326.8</v>
      </c>
      <c r="E314" s="2">
        <v>2599.6999999999998</v>
      </c>
      <c r="F314" s="2">
        <v>622.5</v>
      </c>
      <c r="G314" s="2">
        <v>376.4</v>
      </c>
      <c r="H314" s="2">
        <v>4004.4</v>
      </c>
      <c r="J314" s="1" t="s">
        <v>344</v>
      </c>
      <c r="K314" s="9">
        <f t="shared" si="34"/>
        <v>1.9728298871241633E-2</v>
      </c>
      <c r="L314" s="9">
        <f t="shared" si="34"/>
        <v>8.1610228748376784E-2</v>
      </c>
      <c r="M314" s="9">
        <f t="shared" si="34"/>
        <v>0.64921086804515027</v>
      </c>
      <c r="N314" s="9">
        <f t="shared" si="32"/>
        <v>0.15545400059934072</v>
      </c>
      <c r="O314" s="9">
        <f t="shared" si="32"/>
        <v>9.3996603735890513E-2</v>
      </c>
      <c r="P314" s="9">
        <f t="shared" si="32"/>
        <v>1</v>
      </c>
      <c r="R314" s="1" t="s">
        <v>344</v>
      </c>
      <c r="S314" s="17">
        <f t="shared" si="36"/>
        <v>2.2233039907627178E-2</v>
      </c>
      <c r="T314" s="17">
        <f t="shared" si="36"/>
        <v>7.0057182064857379E-2</v>
      </c>
      <c r="U314" s="17">
        <f t="shared" si="36"/>
        <v>0.62424879862156424</v>
      </c>
      <c r="V314" s="17">
        <f t="shared" si="36"/>
        <v>0.14631378377215271</v>
      </c>
      <c r="W314" s="17">
        <f t="shared" si="36"/>
        <v>0.13715133644353517</v>
      </c>
      <c r="X314" s="17"/>
      <c r="Y314" s="17"/>
      <c r="Z314" s="17"/>
      <c r="AA314" s="17"/>
    </row>
    <row r="315" spans="1:27" x14ac:dyDescent="0.25">
      <c r="A315" s="4">
        <v>37987</v>
      </c>
      <c r="B315" s="1">
        <f t="shared" si="31"/>
        <v>2004</v>
      </c>
      <c r="C315" s="2">
        <v>87.1</v>
      </c>
      <c r="D315" s="2">
        <v>247.3</v>
      </c>
      <c r="E315" s="2">
        <v>2754.6</v>
      </c>
      <c r="F315" s="2">
        <v>480.4</v>
      </c>
      <c r="G315" s="2">
        <v>647.70000000000005</v>
      </c>
      <c r="H315" s="2">
        <v>4217.1000000000004</v>
      </c>
      <c r="J315" s="1" t="s">
        <v>345</v>
      </c>
      <c r="K315" s="9">
        <f t="shared" si="34"/>
        <v>2.0654003936354363E-2</v>
      </c>
      <c r="L315" s="9">
        <f t="shared" si="34"/>
        <v>5.864219487325413E-2</v>
      </c>
      <c r="M315" s="9">
        <f t="shared" si="34"/>
        <v>0.65319769509852732</v>
      </c>
      <c r="N315" s="9">
        <f t="shared" si="32"/>
        <v>0.11391714685447343</v>
      </c>
      <c r="O315" s="9">
        <f t="shared" si="32"/>
        <v>0.15358895923739063</v>
      </c>
      <c r="P315" s="9">
        <f t="shared" si="32"/>
        <v>1</v>
      </c>
      <c r="R315" s="1" t="s">
        <v>345</v>
      </c>
      <c r="S315" s="17">
        <f t="shared" si="36"/>
        <v>2.1077984062960013E-2</v>
      </c>
      <c r="T315" s="17">
        <f t="shared" si="36"/>
        <v>7.1661399172002108E-2</v>
      </c>
      <c r="U315" s="17">
        <f t="shared" si="36"/>
        <v>0.62614005321430544</v>
      </c>
      <c r="V315" s="17">
        <f t="shared" si="36"/>
        <v>0.14780261666398309</v>
      </c>
      <c r="W315" s="17">
        <f t="shared" si="36"/>
        <v>0.13331959737760068</v>
      </c>
      <c r="X315" s="17"/>
      <c r="Y315" s="17"/>
      <c r="Z315" s="17"/>
      <c r="AA315" s="17"/>
    </row>
    <row r="316" spans="1:27" x14ac:dyDescent="0.25">
      <c r="A316" s="4">
        <v>38018</v>
      </c>
      <c r="B316" s="1">
        <f t="shared" si="31"/>
        <v>2004</v>
      </c>
      <c r="C316" s="2">
        <v>95.6</v>
      </c>
      <c r="D316" s="2">
        <v>249.5</v>
      </c>
      <c r="E316" s="2">
        <v>2416.5</v>
      </c>
      <c r="F316" s="2">
        <v>538.70000000000005</v>
      </c>
      <c r="G316" s="2">
        <v>461.2</v>
      </c>
      <c r="H316" s="2">
        <v>3761.4</v>
      </c>
      <c r="J316" s="1" t="s">
        <v>346</v>
      </c>
      <c r="K316" s="9">
        <f t="shared" si="34"/>
        <v>2.5416068485138509E-2</v>
      </c>
      <c r="L316" s="9">
        <f t="shared" si="34"/>
        <v>6.6331685010900199E-2</v>
      </c>
      <c r="M316" s="9">
        <f t="shared" si="34"/>
        <v>0.64244696123783696</v>
      </c>
      <c r="N316" s="9">
        <f t="shared" si="32"/>
        <v>0.14321795076301377</v>
      </c>
      <c r="O316" s="9">
        <f t="shared" si="32"/>
        <v>0.12261392034880629</v>
      </c>
      <c r="P316" s="9">
        <f t="shared" si="32"/>
        <v>1</v>
      </c>
      <c r="R316" s="1" t="s">
        <v>346</v>
      </c>
      <c r="S316" s="17">
        <f t="shared" si="36"/>
        <v>2.0754794189489983E-2</v>
      </c>
      <c r="T316" s="17">
        <f t="shared" si="36"/>
        <v>7.1436705628258199E-2</v>
      </c>
      <c r="U316" s="17">
        <f t="shared" si="36"/>
        <v>0.63320880805105129</v>
      </c>
      <c r="V316" s="17">
        <f t="shared" si="36"/>
        <v>0.14154271376495339</v>
      </c>
      <c r="W316" s="17">
        <f t="shared" si="36"/>
        <v>0.13305862885709846</v>
      </c>
      <c r="X316" s="17"/>
      <c r="Y316" s="17"/>
      <c r="Z316" s="17"/>
      <c r="AA316" s="17"/>
    </row>
    <row r="317" spans="1:27" x14ac:dyDescent="0.25">
      <c r="A317" s="4">
        <v>38047</v>
      </c>
      <c r="B317" s="1">
        <f t="shared" si="31"/>
        <v>2004</v>
      </c>
      <c r="C317" s="2">
        <v>95.7</v>
      </c>
      <c r="D317" s="2">
        <v>361.9</v>
      </c>
      <c r="E317" s="2">
        <v>3540.1</v>
      </c>
      <c r="F317" s="2">
        <v>642.6</v>
      </c>
      <c r="G317" s="2">
        <v>705</v>
      </c>
      <c r="H317" s="2">
        <v>5345.3</v>
      </c>
      <c r="J317" s="1" t="s">
        <v>347</v>
      </c>
      <c r="K317" s="9">
        <f t="shared" si="34"/>
        <v>1.7903578844966607E-2</v>
      </c>
      <c r="L317" s="9">
        <f t="shared" si="34"/>
        <v>6.770433839073578E-2</v>
      </c>
      <c r="M317" s="9">
        <f t="shared" si="34"/>
        <v>0.66228275307279283</v>
      </c>
      <c r="N317" s="9">
        <f t="shared" si="32"/>
        <v>0.12021776139786354</v>
      </c>
      <c r="O317" s="9">
        <f t="shared" si="32"/>
        <v>0.13189156829364113</v>
      </c>
      <c r="P317" s="9">
        <f t="shared" si="32"/>
        <v>1</v>
      </c>
      <c r="R317" s="1" t="s">
        <v>347</v>
      </c>
      <c r="S317" s="17">
        <f t="shared" si="36"/>
        <v>2.1214216902243854E-2</v>
      </c>
      <c r="T317" s="17">
        <f t="shared" si="36"/>
        <v>7.0364317559615752E-2</v>
      </c>
      <c r="U317" s="17">
        <f t="shared" si="36"/>
        <v>0.63398257143472814</v>
      </c>
      <c r="V317" s="17">
        <f t="shared" si="36"/>
        <v>0.1430948571680444</v>
      </c>
      <c r="W317" s="17">
        <f t="shared" si="36"/>
        <v>0.13134810432128241</v>
      </c>
      <c r="X317" s="17"/>
      <c r="Y317" s="17"/>
      <c r="Z317" s="17"/>
      <c r="AA317" s="17"/>
    </row>
    <row r="318" spans="1:27" x14ac:dyDescent="0.25">
      <c r="A318" s="4">
        <v>38078</v>
      </c>
      <c r="B318" s="1">
        <f t="shared" si="31"/>
        <v>2004</v>
      </c>
      <c r="C318" s="2">
        <v>95.7</v>
      </c>
      <c r="D318" s="2">
        <v>275.8</v>
      </c>
      <c r="E318" s="2">
        <v>2869.8</v>
      </c>
      <c r="F318" s="2">
        <v>601.6</v>
      </c>
      <c r="G318" s="2">
        <v>791.6</v>
      </c>
      <c r="H318" s="2">
        <v>4634.6000000000004</v>
      </c>
      <c r="J318" s="1" t="s">
        <v>348</v>
      </c>
      <c r="K318" s="9">
        <f t="shared" si="34"/>
        <v>2.0649031200103567E-2</v>
      </c>
      <c r="L318" s="9">
        <f t="shared" si="34"/>
        <v>5.9508911232900356E-2</v>
      </c>
      <c r="M318" s="9">
        <f t="shared" si="34"/>
        <v>0.61921201398178916</v>
      </c>
      <c r="N318" s="9">
        <f t="shared" si="32"/>
        <v>0.12980624002071375</v>
      </c>
      <c r="O318" s="9">
        <f t="shared" si="32"/>
        <v>0.17080222672938333</v>
      </c>
      <c r="P318" s="9">
        <f t="shared" si="32"/>
        <v>1</v>
      </c>
      <c r="R318" s="1" t="s">
        <v>348</v>
      </c>
      <c r="S318" s="17">
        <f t="shared" si="36"/>
        <v>2.077279917433034E-2</v>
      </c>
      <c r="T318" s="17">
        <f t="shared" si="36"/>
        <v>7.0895544851567516E-2</v>
      </c>
      <c r="U318" s="17">
        <f t="shared" si="36"/>
        <v>0.63793018230615783</v>
      </c>
      <c r="V318" s="17">
        <f t="shared" si="36"/>
        <v>0.14163243625715147</v>
      </c>
      <c r="W318" s="17">
        <f t="shared" si="36"/>
        <v>0.12877082614494009</v>
      </c>
      <c r="X318" s="17"/>
      <c r="Y318" s="17"/>
      <c r="Z318" s="17"/>
      <c r="AA318" s="17"/>
    </row>
    <row r="319" spans="1:27" x14ac:dyDescent="0.25">
      <c r="A319" s="4">
        <v>38108</v>
      </c>
      <c r="B319" s="1">
        <f t="shared" si="31"/>
        <v>2004</v>
      </c>
      <c r="C319" s="2">
        <v>111.5</v>
      </c>
      <c r="D319" s="2">
        <v>317.60000000000002</v>
      </c>
      <c r="E319" s="2">
        <v>2932.5</v>
      </c>
      <c r="F319" s="2">
        <v>606.5</v>
      </c>
      <c r="G319" s="2">
        <v>867.4</v>
      </c>
      <c r="H319" s="2">
        <v>4835.5</v>
      </c>
      <c r="J319" s="1" t="s">
        <v>349</v>
      </c>
      <c r="K319" s="9">
        <f t="shared" si="34"/>
        <v>2.3058628890497364E-2</v>
      </c>
      <c r="L319" s="9">
        <f t="shared" si="34"/>
        <v>6.5680901664770974E-2</v>
      </c>
      <c r="M319" s="9">
        <f t="shared" si="34"/>
        <v>0.60645228001240825</v>
      </c>
      <c r="N319" s="9">
        <f t="shared" si="32"/>
        <v>0.12542653293351255</v>
      </c>
      <c r="O319" s="9">
        <f t="shared" si="32"/>
        <v>0.17938165649881088</v>
      </c>
      <c r="P319" s="9">
        <f t="shared" si="32"/>
        <v>1</v>
      </c>
      <c r="R319" s="1" t="s">
        <v>349</v>
      </c>
      <c r="S319" s="17">
        <f t="shared" si="36"/>
        <v>2.0567844247718316E-2</v>
      </c>
      <c r="T319" s="17">
        <f t="shared" si="36"/>
        <v>6.9974138086292839E-2</v>
      </c>
      <c r="U319" s="17">
        <f t="shared" si="36"/>
        <v>0.6342292105035624</v>
      </c>
      <c r="V319" s="17">
        <f t="shared" si="36"/>
        <v>0.14073265949533498</v>
      </c>
      <c r="W319" s="17">
        <f t="shared" si="36"/>
        <v>0.13449597487077417</v>
      </c>
      <c r="X319" s="17"/>
      <c r="Y319" s="17"/>
      <c r="Z319" s="17"/>
      <c r="AA319" s="17"/>
    </row>
    <row r="320" spans="1:27" x14ac:dyDescent="0.25">
      <c r="A320" s="4">
        <v>38139</v>
      </c>
      <c r="B320" s="1">
        <f t="shared" si="31"/>
        <v>2004</v>
      </c>
      <c r="C320" s="2">
        <v>115.2</v>
      </c>
      <c r="D320" s="2">
        <v>321.5</v>
      </c>
      <c r="E320" s="2">
        <v>3610.4</v>
      </c>
      <c r="F320" s="2">
        <v>633.1</v>
      </c>
      <c r="G320" s="2">
        <v>850.1</v>
      </c>
      <c r="H320" s="2">
        <v>5530.2</v>
      </c>
      <c r="J320" s="1" t="s">
        <v>350</v>
      </c>
      <c r="K320" s="9">
        <f t="shared" si="34"/>
        <v>2.0831073017250734E-2</v>
      </c>
      <c r="L320" s="9">
        <f t="shared" si="34"/>
        <v>5.813532964449749E-2</v>
      </c>
      <c r="M320" s="9">
        <f t="shared" si="34"/>
        <v>0.65285161476980946</v>
      </c>
      <c r="N320" s="9">
        <f t="shared" si="32"/>
        <v>0.11448048895157499</v>
      </c>
      <c r="O320" s="9">
        <f t="shared" si="32"/>
        <v>0.1537195761455282</v>
      </c>
      <c r="P320" s="9">
        <f t="shared" si="32"/>
        <v>1</v>
      </c>
      <c r="R320" s="1" t="s">
        <v>350</v>
      </c>
      <c r="S320" s="17">
        <f t="shared" ref="S320:W335" si="37">AVERAGE(K309:K319)</f>
        <v>2.0931866852700345E-2</v>
      </c>
      <c r="T320" s="17">
        <f t="shared" si="37"/>
        <v>6.903175287370239E-2</v>
      </c>
      <c r="U320" s="17">
        <f t="shared" si="37"/>
        <v>0.63057946682676391</v>
      </c>
      <c r="V320" s="17">
        <f t="shared" si="37"/>
        <v>0.13971784235195248</v>
      </c>
      <c r="W320" s="17">
        <f t="shared" si="37"/>
        <v>0.13973889829856356</v>
      </c>
      <c r="X320" s="17"/>
      <c r="Y320" s="17"/>
      <c r="Z320" s="17"/>
      <c r="AA320" s="17"/>
    </row>
    <row r="321" spans="1:27" x14ac:dyDescent="0.25">
      <c r="A321" s="4">
        <v>38169</v>
      </c>
      <c r="B321" s="1">
        <f t="shared" si="31"/>
        <v>2004</v>
      </c>
      <c r="C321" s="2">
        <v>120.8</v>
      </c>
      <c r="D321" s="2">
        <v>348.8</v>
      </c>
      <c r="E321" s="2">
        <v>3578.6</v>
      </c>
      <c r="F321" s="2">
        <v>633.5</v>
      </c>
      <c r="G321" s="2">
        <v>848.6</v>
      </c>
      <c r="H321" s="2">
        <v>5530.2</v>
      </c>
      <c r="J321" s="1" t="s">
        <v>351</v>
      </c>
      <c r="K321" s="9">
        <f t="shared" si="34"/>
        <v>2.1843694622255976E-2</v>
      </c>
      <c r="L321" s="9">
        <f t="shared" si="34"/>
        <v>6.3071859968898053E-2</v>
      </c>
      <c r="M321" s="9">
        <f t="shared" si="34"/>
        <v>0.64710137065567253</v>
      </c>
      <c r="N321" s="9">
        <f t="shared" si="32"/>
        <v>0.11455281906621823</v>
      </c>
      <c r="O321" s="9">
        <f t="shared" si="32"/>
        <v>0.15344833821561607</v>
      </c>
      <c r="P321" s="9">
        <f t="shared" si="32"/>
        <v>1</v>
      </c>
      <c r="R321" s="1" t="s">
        <v>351</v>
      </c>
      <c r="S321" s="17">
        <f t="shared" si="37"/>
        <v>2.1038667822732369E-2</v>
      </c>
      <c r="T321" s="17">
        <f t="shared" si="37"/>
        <v>6.7638233220321531E-2</v>
      </c>
      <c r="U321" s="17">
        <f t="shared" si="37"/>
        <v>0.63203612919458052</v>
      </c>
      <c r="V321" s="17">
        <f t="shared" si="37"/>
        <v>0.13561867628523203</v>
      </c>
      <c r="W321" s="17">
        <f t="shared" si="37"/>
        <v>0.1436697645470579</v>
      </c>
      <c r="X321" s="17"/>
      <c r="Y321" s="17"/>
      <c r="Z321" s="17"/>
      <c r="AA321" s="17"/>
    </row>
    <row r="322" spans="1:27" x14ac:dyDescent="0.25">
      <c r="A322" s="4">
        <v>38200</v>
      </c>
      <c r="B322" s="1">
        <f t="shared" si="31"/>
        <v>2004</v>
      </c>
      <c r="C322" s="2">
        <v>95.3</v>
      </c>
      <c r="D322" s="2">
        <v>339.5</v>
      </c>
      <c r="E322" s="2">
        <v>3706.8</v>
      </c>
      <c r="F322" s="2">
        <v>664</v>
      </c>
      <c r="G322" s="2">
        <v>818</v>
      </c>
      <c r="H322" s="2">
        <v>5623.5</v>
      </c>
      <c r="J322" s="1" t="s">
        <v>352</v>
      </c>
      <c r="K322" s="9">
        <f t="shared" si="34"/>
        <v>1.6946741353249754E-2</v>
      </c>
      <c r="L322" s="9">
        <f t="shared" si="34"/>
        <v>6.0371654663465814E-2</v>
      </c>
      <c r="M322" s="9">
        <f t="shared" si="34"/>
        <v>0.65916244331821827</v>
      </c>
      <c r="N322" s="9">
        <f t="shared" si="32"/>
        <v>0.11807593135947364</v>
      </c>
      <c r="O322" s="9">
        <f t="shared" si="32"/>
        <v>0.14546101182537566</v>
      </c>
      <c r="P322" s="9">
        <f t="shared" si="32"/>
        <v>1</v>
      </c>
      <c r="R322" s="1" t="s">
        <v>352</v>
      </c>
      <c r="S322" s="17">
        <f t="shared" si="37"/>
        <v>2.1218011027958065E-2</v>
      </c>
      <c r="T322" s="17">
        <f t="shared" si="37"/>
        <v>6.674515279714209E-2</v>
      </c>
      <c r="U322" s="17">
        <f t="shared" si="37"/>
        <v>0.63185940967753362</v>
      </c>
      <c r="V322" s="17">
        <f t="shared" si="37"/>
        <v>0.1350332043490752</v>
      </c>
      <c r="W322" s="17">
        <f t="shared" si="37"/>
        <v>0.14514977164943701</v>
      </c>
      <c r="X322" s="17"/>
      <c r="Y322" s="17"/>
      <c r="Z322" s="17"/>
      <c r="AA322" s="17"/>
    </row>
    <row r="323" spans="1:27" x14ac:dyDescent="0.25">
      <c r="A323" s="4">
        <v>38231</v>
      </c>
      <c r="B323" s="1">
        <f t="shared" si="31"/>
        <v>2004</v>
      </c>
      <c r="C323" s="2">
        <v>117.8</v>
      </c>
      <c r="D323" s="2">
        <v>360.9</v>
      </c>
      <c r="E323" s="2">
        <v>3734.4</v>
      </c>
      <c r="F323" s="2">
        <v>680.3</v>
      </c>
      <c r="G323" s="2">
        <v>859.8</v>
      </c>
      <c r="H323" s="2">
        <v>5753.2</v>
      </c>
      <c r="J323" s="1" t="s">
        <v>353</v>
      </c>
      <c r="K323" s="9">
        <f t="shared" si="34"/>
        <v>2.0475561426684281E-2</v>
      </c>
      <c r="L323" s="9">
        <f t="shared" si="34"/>
        <v>6.2730306611972472E-2</v>
      </c>
      <c r="M323" s="9">
        <f t="shared" si="34"/>
        <v>0.64909963150942085</v>
      </c>
      <c r="N323" s="9">
        <f t="shared" si="32"/>
        <v>0.11824723632065633</v>
      </c>
      <c r="O323" s="9">
        <f t="shared" si="32"/>
        <v>0.14944726413126608</v>
      </c>
      <c r="P323" s="9">
        <f t="shared" si="32"/>
        <v>1</v>
      </c>
      <c r="R323" s="1" t="s">
        <v>353</v>
      </c>
      <c r="S323" s="17">
        <f t="shared" si="37"/>
        <v>2.0665121990170343E-2</v>
      </c>
      <c r="T323" s="17">
        <f t="shared" si="37"/>
        <v>6.5719057567812836E-2</v>
      </c>
      <c r="U323" s="17">
        <f t="shared" si="37"/>
        <v>0.63595851687492955</v>
      </c>
      <c r="V323" s="17">
        <f t="shared" si="37"/>
        <v>0.13301176138094475</v>
      </c>
      <c r="W323" s="17">
        <f t="shared" si="37"/>
        <v>0.14465270827999613</v>
      </c>
      <c r="X323" s="17"/>
      <c r="Y323" s="17"/>
      <c r="Z323" s="17"/>
      <c r="AA323" s="17"/>
    </row>
    <row r="324" spans="1:27" x14ac:dyDescent="0.25">
      <c r="A324" s="4">
        <v>38261</v>
      </c>
      <c r="B324" s="1">
        <f t="shared" ref="B324:B387" si="38">YEAR(A324)</f>
        <v>2004</v>
      </c>
      <c r="C324" s="2">
        <v>105.3</v>
      </c>
      <c r="D324" s="2">
        <v>343.7</v>
      </c>
      <c r="E324" s="2">
        <v>3569.8</v>
      </c>
      <c r="F324" s="2">
        <v>655.1</v>
      </c>
      <c r="G324" s="2">
        <v>1166.5999999999999</v>
      </c>
      <c r="H324" s="2">
        <v>5840.5</v>
      </c>
      <c r="J324" s="1" t="s">
        <v>354</v>
      </c>
      <c r="K324" s="9">
        <f t="shared" si="34"/>
        <v>1.8029278315212737E-2</v>
      </c>
      <c r="L324" s="9">
        <f t="shared" si="34"/>
        <v>5.884770139542847E-2</v>
      </c>
      <c r="M324" s="9">
        <f t="shared" si="34"/>
        <v>0.6112147932540023</v>
      </c>
      <c r="N324" s="9">
        <f t="shared" si="32"/>
        <v>0.1121650543617841</v>
      </c>
      <c r="O324" s="9">
        <f t="shared" si="32"/>
        <v>0.19974317267357244</v>
      </c>
      <c r="P324" s="9">
        <f t="shared" si="32"/>
        <v>1</v>
      </c>
      <c r="R324" s="1" t="s">
        <v>354</v>
      </c>
      <c r="S324" s="17">
        <f t="shared" si="37"/>
        <v>2.0631618802516235E-2</v>
      </c>
      <c r="T324" s="17">
        <f t="shared" si="37"/>
        <v>6.5325198999413567E-2</v>
      </c>
      <c r="U324" s="17">
        <f t="shared" si="37"/>
        <v>0.64193697018722995</v>
      </c>
      <c r="V324" s="17">
        <f t="shared" si="37"/>
        <v>0.12746232627072407</v>
      </c>
      <c r="W324" s="17">
        <f t="shared" si="37"/>
        <v>0.14464924542990618</v>
      </c>
      <c r="X324" s="17"/>
      <c r="Y324" s="17"/>
      <c r="Z324" s="17"/>
      <c r="AA324" s="17"/>
    </row>
    <row r="325" spans="1:27" x14ac:dyDescent="0.25">
      <c r="A325" s="4">
        <v>38292</v>
      </c>
      <c r="B325" s="1">
        <f t="shared" si="38"/>
        <v>2004</v>
      </c>
      <c r="C325" s="2">
        <v>141.9</v>
      </c>
      <c r="D325" s="2">
        <v>400.6</v>
      </c>
      <c r="E325" s="2">
        <v>3817.8</v>
      </c>
      <c r="F325" s="2">
        <v>752</v>
      </c>
      <c r="G325" s="2">
        <v>965.9</v>
      </c>
      <c r="H325" s="2">
        <v>6078.1</v>
      </c>
      <c r="J325" s="1" t="s">
        <v>355</v>
      </c>
      <c r="K325" s="9">
        <f t="shared" si="34"/>
        <v>2.3346111449301592E-2</v>
      </c>
      <c r="L325" s="9">
        <f t="shared" si="34"/>
        <v>6.5908754380480744E-2</v>
      </c>
      <c r="M325" s="9">
        <f t="shared" si="34"/>
        <v>0.6281239203040424</v>
      </c>
      <c r="N325" s="9">
        <f t="shared" si="32"/>
        <v>0.12372287392441716</v>
      </c>
      <c r="O325" s="9">
        <f t="shared" si="32"/>
        <v>0.15891479245158849</v>
      </c>
      <c r="P325" s="9">
        <f t="shared" si="32"/>
        <v>1</v>
      </c>
      <c r="R325" s="1" t="s">
        <v>355</v>
      </c>
      <c r="S325" s="17">
        <f t="shared" si="37"/>
        <v>2.050326899663232E-2</v>
      </c>
      <c r="T325" s="17">
        <f t="shared" si="37"/>
        <v>6.3875919291381866E-2</v>
      </c>
      <c r="U325" s="17">
        <f t="shared" si="37"/>
        <v>0.64111203863232991</v>
      </c>
      <c r="V325" s="17">
        <f t="shared" si="37"/>
        <v>0.12414192387532957</v>
      </c>
      <c r="W325" s="17">
        <f t="shared" si="37"/>
        <v>0.15037220889411645</v>
      </c>
      <c r="X325" s="17"/>
      <c r="Y325" s="17"/>
      <c r="Z325" s="17"/>
      <c r="AA325" s="17"/>
    </row>
    <row r="326" spans="1:27" x14ac:dyDescent="0.25">
      <c r="A326" s="4">
        <v>38322</v>
      </c>
      <c r="B326" s="1">
        <f t="shared" si="38"/>
        <v>2004</v>
      </c>
      <c r="C326" s="2">
        <v>123.7</v>
      </c>
      <c r="D326" s="2">
        <v>381.6</v>
      </c>
      <c r="E326" s="2">
        <v>3370.9</v>
      </c>
      <c r="F326" s="2">
        <v>814</v>
      </c>
      <c r="G326" s="2">
        <v>995.7</v>
      </c>
      <c r="H326" s="2">
        <v>5686</v>
      </c>
      <c r="J326" s="1" t="s">
        <v>356</v>
      </c>
      <c r="K326" s="9">
        <f t="shared" si="34"/>
        <v>2.1755188181498419E-2</v>
      </c>
      <c r="L326" s="9">
        <f t="shared" si="34"/>
        <v>6.7112205416813231E-2</v>
      </c>
      <c r="M326" s="9">
        <f t="shared" si="34"/>
        <v>0.59284206823777696</v>
      </c>
      <c r="N326" s="9">
        <f t="shared" si="32"/>
        <v>0.14315863524446007</v>
      </c>
      <c r="O326" s="9">
        <f t="shared" si="32"/>
        <v>0.17511431586352447</v>
      </c>
      <c r="P326" s="9">
        <f t="shared" si="32"/>
        <v>1</v>
      </c>
      <c r="R326" s="1" t="s">
        <v>356</v>
      </c>
      <c r="S326" s="17">
        <f t="shared" si="37"/>
        <v>2.0832161049183225E-2</v>
      </c>
      <c r="T326" s="17">
        <f t="shared" si="37"/>
        <v>6.2448512530664038E-2</v>
      </c>
      <c r="U326" s="17">
        <f t="shared" si="37"/>
        <v>0.63919504338313804</v>
      </c>
      <c r="V326" s="17">
        <f t="shared" si="37"/>
        <v>0.12125727599579106</v>
      </c>
      <c r="W326" s="17">
        <f t="shared" si="37"/>
        <v>0.1562738624137254</v>
      </c>
      <c r="X326" s="17"/>
      <c r="Y326" s="17"/>
      <c r="Z326" s="17"/>
      <c r="AA326" s="17"/>
    </row>
    <row r="327" spans="1:27" x14ac:dyDescent="0.25">
      <c r="A327" s="4">
        <v>38353</v>
      </c>
      <c r="B327" s="1">
        <f t="shared" si="38"/>
        <v>2005</v>
      </c>
      <c r="C327" s="2">
        <v>104.8</v>
      </c>
      <c r="D327" s="2">
        <v>320.2</v>
      </c>
      <c r="E327" s="2">
        <v>3421.5</v>
      </c>
      <c r="F327" s="2">
        <v>670.2</v>
      </c>
      <c r="G327" s="2">
        <v>745.8</v>
      </c>
      <c r="H327" s="2">
        <v>5262.7</v>
      </c>
      <c r="J327" s="1" t="s">
        <v>357</v>
      </c>
      <c r="K327" s="9">
        <f t="shared" si="34"/>
        <v>1.9913732494727041E-2</v>
      </c>
      <c r="L327" s="9">
        <f t="shared" si="34"/>
        <v>6.0843293366522888E-2</v>
      </c>
      <c r="M327" s="9">
        <f t="shared" si="34"/>
        <v>0.65014156231592146</v>
      </c>
      <c r="N327" s="9">
        <f t="shared" si="32"/>
        <v>0.12734907936990519</v>
      </c>
      <c r="O327" s="9">
        <f t="shared" si="32"/>
        <v>0.14171432914663576</v>
      </c>
      <c r="P327" s="9">
        <f t="shared" si="32"/>
        <v>1</v>
      </c>
      <c r="R327" s="1" t="s">
        <v>357</v>
      </c>
      <c r="S327" s="17">
        <f t="shared" si="37"/>
        <v>2.0932268707832682E-2</v>
      </c>
      <c r="T327" s="17">
        <f t="shared" si="37"/>
        <v>6.3218513489169403E-2</v>
      </c>
      <c r="U327" s="17">
        <f t="shared" si="37"/>
        <v>0.63370816821397902</v>
      </c>
      <c r="V327" s="17">
        <f t="shared" si="37"/>
        <v>0.12391559312215347</v>
      </c>
      <c r="W327" s="17">
        <f t="shared" si="37"/>
        <v>0.1582307130161012</v>
      </c>
      <c r="X327" s="17"/>
      <c r="Y327" s="17"/>
      <c r="Z327" s="17"/>
      <c r="AA327" s="17"/>
    </row>
    <row r="328" spans="1:27" x14ac:dyDescent="0.25">
      <c r="A328" s="4">
        <v>38384</v>
      </c>
      <c r="B328" s="1">
        <f t="shared" si="38"/>
        <v>2005</v>
      </c>
      <c r="C328" s="2">
        <v>105.1</v>
      </c>
      <c r="D328" s="2">
        <v>327.5</v>
      </c>
      <c r="E328" s="2">
        <v>3067.8</v>
      </c>
      <c r="F328" s="2">
        <v>611.79999999999995</v>
      </c>
      <c r="G328" s="2">
        <v>867.2</v>
      </c>
      <c r="H328" s="2">
        <v>4979.3999999999996</v>
      </c>
      <c r="J328" s="1" t="s">
        <v>358</v>
      </c>
      <c r="K328" s="9">
        <f t="shared" si="34"/>
        <v>2.1106960677993333E-2</v>
      </c>
      <c r="L328" s="9">
        <f t="shared" si="34"/>
        <v>6.5770976422862198E-2</v>
      </c>
      <c r="M328" s="9">
        <f t="shared" si="34"/>
        <v>0.61609832509940965</v>
      </c>
      <c r="N328" s="9">
        <f t="shared" si="32"/>
        <v>0.12286620878017432</v>
      </c>
      <c r="O328" s="9">
        <f t="shared" si="32"/>
        <v>0.17415752901956061</v>
      </c>
      <c r="P328" s="9">
        <f t="shared" si="32"/>
        <v>1</v>
      </c>
      <c r="R328" s="1" t="s">
        <v>358</v>
      </c>
      <c r="S328" s="17">
        <f t="shared" si="37"/>
        <v>2.0432056345068006E-2</v>
      </c>
      <c r="T328" s="17">
        <f t="shared" si="37"/>
        <v>6.2719568794226008E-2</v>
      </c>
      <c r="U328" s="17">
        <f t="shared" si="37"/>
        <v>0.63440767740289594</v>
      </c>
      <c r="V328" s="17">
        <f t="shared" si="37"/>
        <v>0.12247296845005269</v>
      </c>
      <c r="W328" s="17">
        <f t="shared" si="37"/>
        <v>0.15996711381590389</v>
      </c>
      <c r="X328" s="17"/>
      <c r="Y328" s="17"/>
      <c r="Z328" s="17"/>
      <c r="AA328" s="17"/>
    </row>
    <row r="329" spans="1:27" x14ac:dyDescent="0.25">
      <c r="A329" s="4">
        <v>38412</v>
      </c>
      <c r="B329" s="1">
        <f t="shared" si="38"/>
        <v>2005</v>
      </c>
      <c r="C329" s="2">
        <v>149.19999999999999</v>
      </c>
      <c r="D329" s="2">
        <v>414</v>
      </c>
      <c r="E329" s="2">
        <v>3705.1</v>
      </c>
      <c r="F329" s="2">
        <v>803</v>
      </c>
      <c r="G329" s="2">
        <v>838.4</v>
      </c>
      <c r="H329" s="2">
        <v>5909.7</v>
      </c>
      <c r="J329" s="1" t="s">
        <v>359</v>
      </c>
      <c r="K329" s="9">
        <f t="shared" si="34"/>
        <v>2.5246628424454708E-2</v>
      </c>
      <c r="L329" s="9">
        <f t="shared" si="34"/>
        <v>7.0054317478044567E-2</v>
      </c>
      <c r="M329" s="9">
        <f t="shared" si="34"/>
        <v>0.62695229876305059</v>
      </c>
      <c r="N329" s="9">
        <f t="shared" si="32"/>
        <v>0.13587830177504781</v>
      </c>
      <c r="O329" s="9">
        <f t="shared" si="32"/>
        <v>0.14186845355940234</v>
      </c>
      <c r="P329" s="9">
        <f t="shared" si="32"/>
        <v>1</v>
      </c>
      <c r="R329" s="1" t="s">
        <v>359</v>
      </c>
      <c r="S329" s="17">
        <f t="shared" si="37"/>
        <v>2.072327287534316E-2</v>
      </c>
      <c r="T329" s="17">
        <f t="shared" si="37"/>
        <v>6.2543808615328433E-2</v>
      </c>
      <c r="U329" s="17">
        <f t="shared" si="37"/>
        <v>0.63020909304167916</v>
      </c>
      <c r="V329" s="17">
        <f t="shared" si="37"/>
        <v>0.12271373639389914</v>
      </c>
      <c r="W329" s="17">
        <f t="shared" si="37"/>
        <v>0.16380947388189657</v>
      </c>
      <c r="X329" s="17"/>
      <c r="Y329" s="17"/>
      <c r="Z329" s="17"/>
      <c r="AA329" s="17"/>
    </row>
    <row r="330" spans="1:27" x14ac:dyDescent="0.25">
      <c r="A330" s="4">
        <v>38443</v>
      </c>
      <c r="B330" s="1">
        <f t="shared" si="38"/>
        <v>2005</v>
      </c>
      <c r="C330" s="2">
        <v>125.6</v>
      </c>
      <c r="D330" s="2">
        <v>331.5</v>
      </c>
      <c r="E330" s="2">
        <v>3515.7</v>
      </c>
      <c r="F330" s="2">
        <v>710.3</v>
      </c>
      <c r="G330" s="2">
        <v>648.70000000000005</v>
      </c>
      <c r="H330" s="2">
        <v>5331.9</v>
      </c>
      <c r="J330" s="1" t="s">
        <v>360</v>
      </c>
      <c r="K330" s="9">
        <f t="shared" si="34"/>
        <v>2.3556330763892797E-2</v>
      </c>
      <c r="L330" s="9">
        <f t="shared" si="34"/>
        <v>6.2172958982726609E-2</v>
      </c>
      <c r="M330" s="9">
        <f t="shared" si="34"/>
        <v>0.65937095594441009</v>
      </c>
      <c r="N330" s="9">
        <f t="shared" si="32"/>
        <v>0.13321705208274723</v>
      </c>
      <c r="O330" s="9">
        <f t="shared" si="32"/>
        <v>0.1216639471858062</v>
      </c>
      <c r="P330" s="9">
        <f t="shared" si="32"/>
        <v>1</v>
      </c>
      <c r="R330" s="1" t="s">
        <v>360</v>
      </c>
      <c r="S330" s="17">
        <f t="shared" si="37"/>
        <v>2.1141236259375088E-2</v>
      </c>
      <c r="T330" s="17">
        <f t="shared" si="37"/>
        <v>6.3502481910341538E-2</v>
      </c>
      <c r="U330" s="17">
        <f t="shared" si="37"/>
        <v>0.63091275529452129</v>
      </c>
      <c r="V330" s="17">
        <f t="shared" si="37"/>
        <v>0.1232657420079295</v>
      </c>
      <c r="W330" s="17">
        <f t="shared" si="37"/>
        <v>0.16117913086644375</v>
      </c>
      <c r="X330" s="17"/>
      <c r="Y330" s="17"/>
      <c r="Z330" s="17"/>
      <c r="AA330" s="17"/>
    </row>
    <row r="331" spans="1:27" x14ac:dyDescent="0.25">
      <c r="A331" s="4">
        <v>38473</v>
      </c>
      <c r="B331" s="1">
        <f t="shared" si="38"/>
        <v>2005</v>
      </c>
      <c r="C331" s="2">
        <v>130.19999999999999</v>
      </c>
      <c r="D331" s="2">
        <v>367.9</v>
      </c>
      <c r="E331" s="2">
        <v>3763</v>
      </c>
      <c r="F331" s="2">
        <v>865.2</v>
      </c>
      <c r="G331" s="2">
        <v>1246</v>
      </c>
      <c r="H331" s="2">
        <v>6372.3</v>
      </c>
      <c r="J331" s="1" t="s">
        <v>361</v>
      </c>
      <c r="K331" s="9">
        <f t="shared" si="34"/>
        <v>2.0432183042229646E-2</v>
      </c>
      <c r="L331" s="9">
        <f t="shared" si="34"/>
        <v>5.7734256077083622E-2</v>
      </c>
      <c r="M331" s="9">
        <f t="shared" si="34"/>
        <v>0.5905246143464683</v>
      </c>
      <c r="N331" s="9">
        <f t="shared" si="32"/>
        <v>0.13577515182900993</v>
      </c>
      <c r="O331" s="9">
        <f t="shared" si="32"/>
        <v>0.19553379470520849</v>
      </c>
      <c r="P331" s="9">
        <f t="shared" si="32"/>
        <v>1</v>
      </c>
      <c r="R331" s="1" t="s">
        <v>361</v>
      </c>
      <c r="S331" s="17">
        <f t="shared" si="37"/>
        <v>2.1186481884229218E-2</v>
      </c>
      <c r="T331" s="17">
        <f t="shared" si="37"/>
        <v>6.3183578030155674E-2</v>
      </c>
      <c r="U331" s="17">
        <f t="shared" si="37"/>
        <v>0.63572354401561226</v>
      </c>
      <c r="V331" s="17">
        <f t="shared" si="37"/>
        <v>0.12397397102149627</v>
      </c>
      <c r="W331" s="17">
        <f t="shared" si="37"/>
        <v>0.15593206638344331</v>
      </c>
      <c r="X331" s="17"/>
      <c r="Y331" s="17"/>
      <c r="Z331" s="17"/>
      <c r="AA331" s="17"/>
    </row>
    <row r="332" spans="1:27" x14ac:dyDescent="0.25">
      <c r="A332" s="4">
        <v>38504</v>
      </c>
      <c r="B332" s="1">
        <f t="shared" si="38"/>
        <v>2005</v>
      </c>
      <c r="C332" s="2">
        <v>144.4</v>
      </c>
      <c r="D332" s="2">
        <v>428.8</v>
      </c>
      <c r="E332" s="2">
        <v>3850.2</v>
      </c>
      <c r="F332" s="2">
        <v>866.7</v>
      </c>
      <c r="G332" s="2">
        <v>885.9</v>
      </c>
      <c r="H332" s="2">
        <v>6176</v>
      </c>
      <c r="J332" s="1" t="s">
        <v>362</v>
      </c>
      <c r="K332" s="9">
        <f t="shared" si="34"/>
        <v>2.3380829015544044E-2</v>
      </c>
      <c r="L332" s="9">
        <f t="shared" si="34"/>
        <v>6.9430051813471505E-2</v>
      </c>
      <c r="M332" s="9">
        <f t="shared" si="34"/>
        <v>0.62341321243523318</v>
      </c>
      <c r="N332" s="9">
        <f t="shared" si="32"/>
        <v>0.14033354922279795</v>
      </c>
      <c r="O332" s="9">
        <f t="shared" si="32"/>
        <v>0.14344235751295337</v>
      </c>
      <c r="P332" s="9">
        <f t="shared" si="32"/>
        <v>1</v>
      </c>
      <c r="R332" s="1" t="s">
        <v>362</v>
      </c>
      <c r="S332" s="17">
        <f t="shared" si="37"/>
        <v>2.1150219159227299E-2</v>
      </c>
      <c r="T332" s="17">
        <f t="shared" si="37"/>
        <v>6.3147116796754429E-2</v>
      </c>
      <c r="U332" s="17">
        <f t="shared" si="37"/>
        <v>0.63005745306803573</v>
      </c>
      <c r="V332" s="17">
        <f t="shared" si="37"/>
        <v>0.12590984946489947</v>
      </c>
      <c r="W332" s="17">
        <f t="shared" si="37"/>
        <v>0.15973335897977786</v>
      </c>
      <c r="X332" s="17"/>
      <c r="Y332" s="17"/>
      <c r="Z332" s="17"/>
      <c r="AA332" s="17"/>
    </row>
    <row r="333" spans="1:27" x14ac:dyDescent="0.25">
      <c r="A333" s="4">
        <v>38534</v>
      </c>
      <c r="B333" s="1">
        <f t="shared" si="38"/>
        <v>2005</v>
      </c>
      <c r="C333" s="2">
        <v>133.4</v>
      </c>
      <c r="D333" s="2">
        <v>353.5</v>
      </c>
      <c r="E333" s="2">
        <v>3925.3</v>
      </c>
      <c r="F333" s="2">
        <v>803.7</v>
      </c>
      <c r="G333" s="2">
        <v>841</v>
      </c>
      <c r="H333" s="2">
        <v>6056.9</v>
      </c>
      <c r="J333" s="1" t="s">
        <v>363</v>
      </c>
      <c r="K333" s="9">
        <f t="shared" si="34"/>
        <v>2.2024467962158862E-2</v>
      </c>
      <c r="L333" s="9">
        <f t="shared" si="34"/>
        <v>5.8363189090128616E-2</v>
      </c>
      <c r="M333" s="9">
        <f t="shared" si="34"/>
        <v>0.64807079529132072</v>
      </c>
      <c r="N333" s="9">
        <f t="shared" si="32"/>
        <v>0.13269164093843386</v>
      </c>
      <c r="O333" s="9">
        <f t="shared" si="32"/>
        <v>0.13884990671795805</v>
      </c>
      <c r="P333" s="9">
        <f t="shared" si="32"/>
        <v>1</v>
      </c>
      <c r="R333" s="1" t="s">
        <v>363</v>
      </c>
      <c r="S333" s="17">
        <f t="shared" si="37"/>
        <v>2.1289958649526219E-2</v>
      </c>
      <c r="T333" s="17">
        <f t="shared" si="37"/>
        <v>6.3725134237170189E-2</v>
      </c>
      <c r="U333" s="17">
        <f t="shared" si="37"/>
        <v>0.62790398413890491</v>
      </c>
      <c r="V333" s="17">
        <f t="shared" si="37"/>
        <v>0.12825355220640672</v>
      </c>
      <c r="W333" s="17">
        <f t="shared" si="37"/>
        <v>0.1588237243704449</v>
      </c>
      <c r="X333" s="17"/>
      <c r="Y333" s="17"/>
      <c r="Z333" s="17"/>
      <c r="AA333" s="17"/>
    </row>
    <row r="334" spans="1:27" x14ac:dyDescent="0.25">
      <c r="A334" s="4">
        <v>38565</v>
      </c>
      <c r="B334" s="1">
        <f t="shared" si="38"/>
        <v>2005</v>
      </c>
      <c r="C334" s="2">
        <v>160.6</v>
      </c>
      <c r="D334" s="2">
        <v>429.3</v>
      </c>
      <c r="E334" s="2">
        <v>4546.8999999999996</v>
      </c>
      <c r="F334" s="2">
        <v>959.8</v>
      </c>
      <c r="G334" s="2">
        <v>1599.3</v>
      </c>
      <c r="H334" s="2">
        <v>7695.8</v>
      </c>
      <c r="J334" s="1" t="s">
        <v>364</v>
      </c>
      <c r="K334" s="9">
        <f t="shared" si="34"/>
        <v>2.0868525689337041E-2</v>
      </c>
      <c r="L334" s="9">
        <f t="shared" si="34"/>
        <v>5.5783674211907795E-2</v>
      </c>
      <c r="M334" s="9">
        <f t="shared" si="34"/>
        <v>0.59082876374126136</v>
      </c>
      <c r="N334" s="9">
        <f t="shared" si="32"/>
        <v>0.12471737831024714</v>
      </c>
      <c r="O334" s="9">
        <f t="shared" si="32"/>
        <v>0.20781465214792483</v>
      </c>
      <c r="P334" s="9">
        <f t="shared" si="32"/>
        <v>1</v>
      </c>
      <c r="R334" s="1" t="s">
        <v>364</v>
      </c>
      <c r="S334" s="17">
        <f t="shared" si="37"/>
        <v>2.1751570159427042E-2</v>
      </c>
      <c r="T334" s="17">
        <f t="shared" si="37"/>
        <v>6.3542546457775892E-2</v>
      </c>
      <c r="U334" s="17">
        <f t="shared" si="37"/>
        <v>0.62689565250009605</v>
      </c>
      <c r="V334" s="17">
        <f t="shared" si="37"/>
        <v>0.12958225307722127</v>
      </c>
      <c r="W334" s="17">
        <f t="shared" si="37"/>
        <v>0.1582227148152251</v>
      </c>
      <c r="X334" s="17"/>
      <c r="Y334" s="17"/>
      <c r="Z334" s="17"/>
      <c r="AA334" s="17"/>
    </row>
    <row r="335" spans="1:27" x14ac:dyDescent="0.25">
      <c r="A335" s="4">
        <v>38596</v>
      </c>
      <c r="B335" s="1">
        <f t="shared" si="38"/>
        <v>2005</v>
      </c>
      <c r="C335" s="2">
        <v>170.8</v>
      </c>
      <c r="D335" s="2">
        <v>391.4</v>
      </c>
      <c r="E335" s="2">
        <v>3871.2</v>
      </c>
      <c r="F335" s="2">
        <v>943.8</v>
      </c>
      <c r="G335" s="2">
        <v>937.8</v>
      </c>
      <c r="H335" s="2">
        <v>6314.9</v>
      </c>
      <c r="J335" s="1" t="s">
        <v>365</v>
      </c>
      <c r="K335" s="9">
        <f t="shared" si="34"/>
        <v>2.704714247256489E-2</v>
      </c>
      <c r="L335" s="9">
        <f t="shared" si="34"/>
        <v>6.1980395572376445E-2</v>
      </c>
      <c r="M335" s="9">
        <f t="shared" si="34"/>
        <v>0.61302633454211464</v>
      </c>
      <c r="N335" s="9">
        <f t="shared" si="32"/>
        <v>0.14945604839348209</v>
      </c>
      <c r="O335" s="9">
        <f t="shared" si="32"/>
        <v>0.14850591458297044</v>
      </c>
      <c r="P335" s="9">
        <f t="shared" si="32"/>
        <v>1</v>
      </c>
      <c r="R335" s="1" t="s">
        <v>365</v>
      </c>
      <c r="S335" s="17">
        <f t="shared" si="37"/>
        <v>2.1787294183304565E-2</v>
      </c>
      <c r="T335" s="17">
        <f t="shared" si="37"/>
        <v>6.2911034421406387E-2</v>
      </c>
      <c r="U335" s="17">
        <f t="shared" si="37"/>
        <v>0.62159830088480872</v>
      </c>
      <c r="V335" s="17">
        <f t="shared" si="37"/>
        <v>0.1301704478035477</v>
      </c>
      <c r="W335" s="17">
        <f t="shared" si="37"/>
        <v>0.16352884099855772</v>
      </c>
      <c r="X335" s="17"/>
      <c r="Y335" s="17"/>
      <c r="Z335" s="17"/>
      <c r="AA335" s="17"/>
    </row>
    <row r="336" spans="1:27" x14ac:dyDescent="0.25">
      <c r="A336" s="4">
        <v>38626</v>
      </c>
      <c r="B336" s="1">
        <f t="shared" si="38"/>
        <v>2005</v>
      </c>
      <c r="C336" s="2">
        <v>169.1</v>
      </c>
      <c r="D336" s="2">
        <v>427.8</v>
      </c>
      <c r="E336" s="2">
        <v>3814.1</v>
      </c>
      <c r="F336" s="2">
        <v>832.8</v>
      </c>
      <c r="G336" s="2">
        <v>984.2</v>
      </c>
      <c r="H336" s="2">
        <v>6228</v>
      </c>
      <c r="J336" s="1" t="s">
        <v>366</v>
      </c>
      <c r="K336" s="9">
        <f t="shared" si="34"/>
        <v>2.7151573538856773E-2</v>
      </c>
      <c r="L336" s="9">
        <f t="shared" si="34"/>
        <v>6.8689788053949902E-2</v>
      </c>
      <c r="M336" s="9">
        <f t="shared" si="34"/>
        <v>0.61241168914579314</v>
      </c>
      <c r="N336" s="9">
        <f t="shared" si="34"/>
        <v>0.13371868978805393</v>
      </c>
      <c r="O336" s="9">
        <f t="shared" si="34"/>
        <v>0.15802825947334617</v>
      </c>
      <c r="P336" s="9">
        <f t="shared" si="34"/>
        <v>1</v>
      </c>
      <c r="R336" s="1" t="s">
        <v>366</v>
      </c>
      <c r="S336" s="17">
        <f t="shared" ref="S336:W351" si="39">AVERAGE(K325:K335)</f>
        <v>2.2607100015791127E-2</v>
      </c>
      <c r="T336" s="17">
        <f t="shared" si="39"/>
        <v>6.3195824801128939E-2</v>
      </c>
      <c r="U336" s="17">
        <f t="shared" si="39"/>
        <v>0.62176298645645545</v>
      </c>
      <c r="V336" s="17">
        <f t="shared" si="39"/>
        <v>0.13356053817006572</v>
      </c>
      <c r="W336" s="17">
        <f t="shared" si="39"/>
        <v>0.15887090844486665</v>
      </c>
      <c r="X336" s="17"/>
      <c r="Y336" s="17"/>
      <c r="Z336" s="17"/>
      <c r="AA336" s="17"/>
    </row>
    <row r="337" spans="1:27" x14ac:dyDescent="0.25">
      <c r="A337" s="4">
        <v>38657</v>
      </c>
      <c r="B337" s="1">
        <f t="shared" si="38"/>
        <v>2005</v>
      </c>
      <c r="C337" s="2">
        <v>231.3</v>
      </c>
      <c r="D337" s="2">
        <v>458.3</v>
      </c>
      <c r="E337" s="2">
        <v>4102.7</v>
      </c>
      <c r="F337" s="2">
        <v>877.9</v>
      </c>
      <c r="G337" s="2">
        <v>1042.0999999999999</v>
      </c>
      <c r="H337" s="2">
        <v>6712.2</v>
      </c>
      <c r="J337" s="1" t="s">
        <v>367</v>
      </c>
      <c r="K337" s="9">
        <f t="shared" ref="K337:P400" si="40">C337/$H337</f>
        <v>3.4459640654330922E-2</v>
      </c>
      <c r="L337" s="9">
        <f t="shared" si="40"/>
        <v>6.8278656774232005E-2</v>
      </c>
      <c r="M337" s="9">
        <f t="shared" si="40"/>
        <v>0.61123029707100507</v>
      </c>
      <c r="N337" s="9">
        <f t="shared" si="40"/>
        <v>0.13079169273859539</v>
      </c>
      <c r="O337" s="9">
        <f t="shared" si="40"/>
        <v>0.15525461100682339</v>
      </c>
      <c r="P337" s="9">
        <f t="shared" si="40"/>
        <v>1</v>
      </c>
      <c r="R337" s="1" t="s">
        <v>367</v>
      </c>
      <c r="S337" s="17">
        <f t="shared" si="39"/>
        <v>2.2953051114841597E-2</v>
      </c>
      <c r="T337" s="17">
        <f t="shared" si="39"/>
        <v>6.3448646044171567E-2</v>
      </c>
      <c r="U337" s="17">
        <f t="shared" si="39"/>
        <v>0.62033460180570543</v>
      </c>
      <c r="V337" s="17">
        <f t="shared" si="39"/>
        <v>0.1344692487031236</v>
      </c>
      <c r="W337" s="17">
        <f t="shared" si="39"/>
        <v>0.15879031453775372</v>
      </c>
      <c r="X337" s="17"/>
      <c r="Y337" s="17"/>
      <c r="Z337" s="17"/>
      <c r="AA337" s="17"/>
    </row>
    <row r="338" spans="1:27" x14ac:dyDescent="0.25">
      <c r="A338" s="4">
        <v>38687</v>
      </c>
      <c r="B338" s="1">
        <f t="shared" si="38"/>
        <v>2005</v>
      </c>
      <c r="C338" s="2">
        <v>181</v>
      </c>
      <c r="D338" s="2">
        <v>471.8</v>
      </c>
      <c r="E338" s="2">
        <v>3802.1</v>
      </c>
      <c r="F338" s="2">
        <v>967.2</v>
      </c>
      <c r="G338" s="2">
        <v>1138.3</v>
      </c>
      <c r="H338" s="2">
        <v>6560.5</v>
      </c>
      <c r="J338" s="1" t="s">
        <v>368</v>
      </c>
      <c r="K338" s="9">
        <f t="shared" si="40"/>
        <v>2.7589360567029951E-2</v>
      </c>
      <c r="L338" s="9">
        <f t="shared" si="40"/>
        <v>7.1915250362015098E-2</v>
      </c>
      <c r="M338" s="9">
        <f t="shared" si="40"/>
        <v>0.57954424205472144</v>
      </c>
      <c r="N338" s="9">
        <f t="shared" si="40"/>
        <v>0.14742778751619542</v>
      </c>
      <c r="O338" s="9">
        <f t="shared" si="40"/>
        <v>0.17350811675939334</v>
      </c>
      <c r="P338" s="9">
        <f t="shared" si="40"/>
        <v>1</v>
      </c>
      <c r="R338" s="1" t="s">
        <v>368</v>
      </c>
      <c r="S338" s="17">
        <f t="shared" si="39"/>
        <v>2.4108001339644549E-2</v>
      </c>
      <c r="T338" s="17">
        <f t="shared" si="39"/>
        <v>6.3554687076664201E-2</v>
      </c>
      <c r="U338" s="17">
        <f t="shared" si="39"/>
        <v>0.6220062589723625</v>
      </c>
      <c r="V338" s="17">
        <f t="shared" si="39"/>
        <v>0.13334498120259045</v>
      </c>
      <c r="W338" s="17">
        <f t="shared" si="39"/>
        <v>0.15698488682350817</v>
      </c>
      <c r="X338" s="17"/>
      <c r="Y338" s="17"/>
      <c r="Z338" s="17"/>
      <c r="AA338" s="17"/>
    </row>
    <row r="339" spans="1:27" x14ac:dyDescent="0.25">
      <c r="A339" s="4">
        <v>38718</v>
      </c>
      <c r="B339" s="1">
        <f t="shared" si="38"/>
        <v>2006</v>
      </c>
      <c r="C339" s="2">
        <v>172.3</v>
      </c>
      <c r="D339" s="2">
        <v>433.8</v>
      </c>
      <c r="E339" s="2">
        <v>4023.9</v>
      </c>
      <c r="F339" s="2">
        <v>889.3</v>
      </c>
      <c r="G339" s="2">
        <v>932.5</v>
      </c>
      <c r="H339" s="2">
        <v>6451.8</v>
      </c>
      <c r="J339" s="1" t="s">
        <v>369</v>
      </c>
      <c r="K339" s="9">
        <f t="shared" si="40"/>
        <v>2.6705725533959515E-2</v>
      </c>
      <c r="L339" s="9">
        <f t="shared" si="40"/>
        <v>6.7237050125546358E-2</v>
      </c>
      <c r="M339" s="9">
        <f t="shared" si="40"/>
        <v>0.62368641309402029</v>
      </c>
      <c r="N339" s="9">
        <f t="shared" si="40"/>
        <v>0.13783750271242132</v>
      </c>
      <c r="O339" s="9">
        <f t="shared" si="40"/>
        <v>0.1445333085340525</v>
      </c>
      <c r="P339" s="9">
        <f t="shared" si="40"/>
        <v>1</v>
      </c>
      <c r="R339" s="1" t="s">
        <v>369</v>
      </c>
      <c r="S339" s="17">
        <f t="shared" si="39"/>
        <v>2.4805785709853902E-2</v>
      </c>
      <c r="T339" s="17">
        <f t="shared" si="39"/>
        <v>6.4561228621708933E-2</v>
      </c>
      <c r="U339" s="17">
        <f t="shared" si="39"/>
        <v>0.61558832076679881</v>
      </c>
      <c r="V339" s="17">
        <f t="shared" si="39"/>
        <v>0.13517031830679865</v>
      </c>
      <c r="W339" s="17">
        <f t="shared" si="39"/>
        <v>0.15987523115194063</v>
      </c>
      <c r="X339" s="17"/>
      <c r="Y339" s="17"/>
      <c r="Z339" s="17"/>
      <c r="AA339" s="17"/>
    </row>
    <row r="340" spans="1:27" x14ac:dyDescent="0.25">
      <c r="A340" s="4">
        <v>38749</v>
      </c>
      <c r="B340" s="1">
        <f t="shared" si="38"/>
        <v>2006</v>
      </c>
      <c r="C340" s="2">
        <v>141.1</v>
      </c>
      <c r="D340" s="2">
        <v>394.6</v>
      </c>
      <c r="E340" s="2">
        <v>3627.3</v>
      </c>
      <c r="F340" s="2">
        <v>803</v>
      </c>
      <c r="G340" s="2">
        <v>987.1</v>
      </c>
      <c r="H340" s="2">
        <v>5953.2</v>
      </c>
      <c r="J340" s="1" t="s">
        <v>370</v>
      </c>
      <c r="K340" s="9">
        <f t="shared" si="40"/>
        <v>2.3701538668279246E-2</v>
      </c>
      <c r="L340" s="9">
        <f t="shared" si="40"/>
        <v>6.6283679365719286E-2</v>
      </c>
      <c r="M340" s="9">
        <f t="shared" si="40"/>
        <v>0.60930255996774851</v>
      </c>
      <c r="N340" s="9">
        <f t="shared" si="40"/>
        <v>0.13488543976348855</v>
      </c>
      <c r="O340" s="9">
        <f t="shared" si="40"/>
        <v>0.16580998454612647</v>
      </c>
      <c r="P340" s="9">
        <f t="shared" si="40"/>
        <v>1</v>
      </c>
      <c r="R340" s="1" t="s">
        <v>370</v>
      </c>
      <c r="S340" s="17">
        <f t="shared" si="39"/>
        <v>2.531476433312356E-2</v>
      </c>
      <c r="T340" s="17">
        <f t="shared" si="39"/>
        <v>6.4694508049225691E-2</v>
      </c>
      <c r="U340" s="17">
        <f t="shared" si="39"/>
        <v>0.6162781469481271</v>
      </c>
      <c r="V340" s="17">
        <f t="shared" si="39"/>
        <v>0.136531345027912</v>
      </c>
      <c r="W340" s="17">
        <f t="shared" si="39"/>
        <v>0.15718212019871267</v>
      </c>
      <c r="X340" s="17"/>
      <c r="Y340" s="17"/>
      <c r="Z340" s="17"/>
      <c r="AA340" s="17"/>
    </row>
    <row r="341" spans="1:27" x14ac:dyDescent="0.25">
      <c r="A341" s="4">
        <v>38777</v>
      </c>
      <c r="B341" s="1">
        <f t="shared" si="38"/>
        <v>2006</v>
      </c>
      <c r="C341" s="2">
        <v>244.2</v>
      </c>
      <c r="D341" s="2">
        <v>499.1</v>
      </c>
      <c r="E341" s="2">
        <v>4616.2</v>
      </c>
      <c r="F341" s="2">
        <v>1071</v>
      </c>
      <c r="G341" s="2">
        <v>1275.5999999999999</v>
      </c>
      <c r="H341" s="2">
        <v>7706.1</v>
      </c>
      <c r="J341" s="1" t="s">
        <v>371</v>
      </c>
      <c r="K341" s="9">
        <f t="shared" si="40"/>
        <v>3.16891812979328E-2</v>
      </c>
      <c r="L341" s="9">
        <f t="shared" si="40"/>
        <v>6.4766872996716893E-2</v>
      </c>
      <c r="M341" s="9">
        <f t="shared" si="40"/>
        <v>0.59903193573921953</v>
      </c>
      <c r="N341" s="9">
        <f t="shared" si="40"/>
        <v>0.13898080741230973</v>
      </c>
      <c r="O341" s="9">
        <f t="shared" si="40"/>
        <v>0.16553120255382098</v>
      </c>
      <c r="P341" s="9">
        <f t="shared" si="40"/>
        <v>1</v>
      </c>
      <c r="R341" s="1" t="s">
        <v>371</v>
      </c>
      <c r="S341" s="17">
        <f t="shared" si="39"/>
        <v>2.5174301628016701E-2</v>
      </c>
      <c r="T341" s="17">
        <f t="shared" si="39"/>
        <v>6.4351722766287034E-2</v>
      </c>
      <c r="U341" s="17">
        <f t="shared" si="39"/>
        <v>0.61467362523946345</v>
      </c>
      <c r="V341" s="17">
        <f t="shared" si="39"/>
        <v>0.13644108484504294</v>
      </c>
      <c r="W341" s="17">
        <f t="shared" si="39"/>
        <v>0.15935862301568757</v>
      </c>
      <c r="X341" s="17"/>
      <c r="Y341" s="17"/>
      <c r="Z341" s="17"/>
      <c r="AA341" s="17"/>
    </row>
    <row r="342" spans="1:27" x14ac:dyDescent="0.25">
      <c r="A342" s="4">
        <v>38808</v>
      </c>
      <c r="B342" s="1">
        <f t="shared" si="38"/>
        <v>2006</v>
      </c>
      <c r="C342" s="2">
        <v>232</v>
      </c>
      <c r="D342" s="2">
        <v>389.5</v>
      </c>
      <c r="E342" s="2">
        <v>3983.2</v>
      </c>
      <c r="F342" s="2">
        <v>897.5</v>
      </c>
      <c r="G342" s="2">
        <v>1239.3</v>
      </c>
      <c r="H342" s="2">
        <v>6741.5</v>
      </c>
      <c r="J342" s="1" t="s">
        <v>372</v>
      </c>
      <c r="K342" s="9">
        <f t="shared" si="40"/>
        <v>3.4413706148483277E-2</v>
      </c>
      <c r="L342" s="9">
        <f t="shared" si="40"/>
        <v>5.7776459244975154E-2</v>
      </c>
      <c r="M342" s="9">
        <f t="shared" si="40"/>
        <v>0.590847734183787</v>
      </c>
      <c r="N342" s="9">
        <f t="shared" si="40"/>
        <v>0.13313060891492992</v>
      </c>
      <c r="O342" s="9">
        <f t="shared" si="40"/>
        <v>0.18383149150782466</v>
      </c>
      <c r="P342" s="9">
        <f t="shared" si="40"/>
        <v>1</v>
      </c>
      <c r="R342" s="1" t="s">
        <v>372</v>
      </c>
      <c r="S342" s="17">
        <f t="shared" si="39"/>
        <v>2.5913651676565789E-2</v>
      </c>
      <c r="T342" s="17">
        <f t="shared" si="39"/>
        <v>6.4587533131195238E-2</v>
      </c>
      <c r="U342" s="17">
        <f t="shared" si="39"/>
        <v>0.60918825976626423</v>
      </c>
      <c r="V342" s="17">
        <f t="shared" si="39"/>
        <v>0.13696506260227592</v>
      </c>
      <c r="W342" s="17">
        <f t="shared" si="39"/>
        <v>0.16334655532187073</v>
      </c>
      <c r="X342" s="17"/>
      <c r="Y342" s="17"/>
      <c r="Z342" s="17"/>
      <c r="AA342" s="17"/>
    </row>
    <row r="343" spans="1:27" x14ac:dyDescent="0.25">
      <c r="A343" s="4">
        <v>38838</v>
      </c>
      <c r="B343" s="1">
        <f t="shared" si="38"/>
        <v>2006</v>
      </c>
      <c r="C343" s="2">
        <v>258.60000000000002</v>
      </c>
      <c r="D343" s="2">
        <v>497.8</v>
      </c>
      <c r="E343" s="2">
        <v>4256.7</v>
      </c>
      <c r="F343" s="2">
        <v>1024.3</v>
      </c>
      <c r="G343" s="2">
        <v>1251.7</v>
      </c>
      <c r="H343" s="2">
        <v>7289.1</v>
      </c>
      <c r="J343" s="1" t="s">
        <v>373</v>
      </c>
      <c r="K343" s="9">
        <f t="shared" si="40"/>
        <v>3.5477630983248964E-2</v>
      </c>
      <c r="L343" s="9">
        <f t="shared" si="40"/>
        <v>6.8293753687012113E-2</v>
      </c>
      <c r="M343" s="9">
        <f t="shared" si="40"/>
        <v>0.5839815615096513</v>
      </c>
      <c r="N343" s="9">
        <f t="shared" si="40"/>
        <v>0.14052489333388207</v>
      </c>
      <c r="O343" s="9">
        <f t="shared" si="40"/>
        <v>0.17172216048620542</v>
      </c>
      <c r="P343" s="9">
        <f t="shared" si="40"/>
        <v>1</v>
      </c>
      <c r="R343" s="1" t="s">
        <v>373</v>
      </c>
      <c r="S343" s="17">
        <f t="shared" si="39"/>
        <v>2.7184699231679755E-2</v>
      </c>
      <c r="T343" s="17">
        <f t="shared" si="39"/>
        <v>6.4591369782821748E-2</v>
      </c>
      <c r="U343" s="17">
        <f t="shared" si="39"/>
        <v>0.60921763429692943</v>
      </c>
      <c r="V343" s="17">
        <f t="shared" si="39"/>
        <v>0.13672464961008687</v>
      </c>
      <c r="W343" s="17">
        <f t="shared" si="39"/>
        <v>0.16228270957665403</v>
      </c>
      <c r="X343" s="17"/>
      <c r="Y343" s="17"/>
      <c r="Z343" s="17"/>
      <c r="AA343" s="17"/>
    </row>
    <row r="344" spans="1:27" x14ac:dyDescent="0.25">
      <c r="A344" s="4">
        <v>38869</v>
      </c>
      <c r="B344" s="1">
        <f t="shared" si="38"/>
        <v>2006</v>
      </c>
      <c r="C344" s="2">
        <v>274.2</v>
      </c>
      <c r="D344" s="2">
        <v>468.6</v>
      </c>
      <c r="E344" s="2">
        <v>4257</v>
      </c>
      <c r="F344" s="2">
        <v>1053.2</v>
      </c>
      <c r="G344" s="2">
        <v>1317.5</v>
      </c>
      <c r="H344" s="2">
        <v>7370.6</v>
      </c>
      <c r="J344" s="1" t="s">
        <v>374</v>
      </c>
      <c r="K344" s="9">
        <f t="shared" si="40"/>
        <v>3.7201856022576175E-2</v>
      </c>
      <c r="L344" s="9">
        <f t="shared" si="40"/>
        <v>6.3576913684096278E-2</v>
      </c>
      <c r="M344" s="9">
        <f t="shared" si="40"/>
        <v>0.57756492008791682</v>
      </c>
      <c r="N344" s="9">
        <f t="shared" si="40"/>
        <v>0.14289203049955226</v>
      </c>
      <c r="O344" s="9">
        <f t="shared" si="40"/>
        <v>0.17875071228936584</v>
      </c>
      <c r="P344" s="9">
        <f t="shared" si="40"/>
        <v>1</v>
      </c>
      <c r="R344" s="1" t="s">
        <v>374</v>
      </c>
      <c r="S344" s="17">
        <f t="shared" si="39"/>
        <v>2.8284408501471112E-2</v>
      </c>
      <c r="T344" s="17">
        <f t="shared" si="39"/>
        <v>6.4488069953143601E-2</v>
      </c>
      <c r="U344" s="17">
        <f t="shared" si="39"/>
        <v>0.6056329387582402</v>
      </c>
      <c r="V344" s="17">
        <f t="shared" si="39"/>
        <v>0.13674204452927632</v>
      </c>
      <c r="W344" s="17">
        <f t="shared" si="39"/>
        <v>0.16485360075604058</v>
      </c>
      <c r="X344" s="17"/>
      <c r="Y344" s="17"/>
      <c r="Z344" s="17"/>
      <c r="AA344" s="17"/>
    </row>
    <row r="345" spans="1:27" x14ac:dyDescent="0.25">
      <c r="A345" s="4">
        <v>38899</v>
      </c>
      <c r="B345" s="1">
        <f t="shared" si="38"/>
        <v>2006</v>
      </c>
      <c r="C345" s="2">
        <v>301.2</v>
      </c>
      <c r="D345" s="2">
        <v>486.4</v>
      </c>
      <c r="E345" s="2">
        <v>4841.8</v>
      </c>
      <c r="F345" s="2">
        <v>1075.4000000000001</v>
      </c>
      <c r="G345" s="2">
        <v>1286.4000000000001</v>
      </c>
      <c r="H345" s="2">
        <v>7991.2</v>
      </c>
      <c r="J345" s="1" t="s">
        <v>375</v>
      </c>
      <c r="K345" s="9">
        <f t="shared" si="40"/>
        <v>3.7691460606667331E-2</v>
      </c>
      <c r="L345" s="9">
        <f t="shared" si="40"/>
        <v>6.0866953649013913E-2</v>
      </c>
      <c r="M345" s="9">
        <f t="shared" si="40"/>
        <v>0.60589148062869158</v>
      </c>
      <c r="N345" s="9">
        <f t="shared" si="40"/>
        <v>0.13457303033336671</v>
      </c>
      <c r="O345" s="9">
        <f t="shared" si="40"/>
        <v>0.1609770747822605</v>
      </c>
      <c r="P345" s="9">
        <f t="shared" si="40"/>
        <v>1</v>
      </c>
      <c r="R345" s="1" t="s">
        <v>375</v>
      </c>
      <c r="S345" s="17">
        <f t="shared" si="39"/>
        <v>2.9664171052418142E-2</v>
      </c>
      <c r="T345" s="17">
        <f t="shared" si="39"/>
        <v>6.4962044916231573E-2</v>
      </c>
      <c r="U345" s="17">
        <f t="shared" si="39"/>
        <v>0.59922331373974891</v>
      </c>
      <c r="V345" s="17">
        <f t="shared" si="39"/>
        <v>0.13766935267119618</v>
      </c>
      <c r="W345" s="17">
        <f t="shared" si="39"/>
        <v>0.16848094671707764</v>
      </c>
      <c r="X345" s="17"/>
      <c r="Y345" s="17"/>
      <c r="Z345" s="17"/>
      <c r="AA345" s="17"/>
    </row>
    <row r="346" spans="1:27" x14ac:dyDescent="0.25">
      <c r="A346" s="4">
        <v>38930</v>
      </c>
      <c r="B346" s="1">
        <f t="shared" si="38"/>
        <v>2006</v>
      </c>
      <c r="C346" s="2">
        <v>328.1</v>
      </c>
      <c r="D346" s="2">
        <v>579</v>
      </c>
      <c r="E346" s="2">
        <v>5353.8</v>
      </c>
      <c r="F346" s="2">
        <v>1100.9000000000001</v>
      </c>
      <c r="G346" s="2">
        <v>1759</v>
      </c>
      <c r="H346" s="2">
        <v>9120.7999999999993</v>
      </c>
      <c r="J346" s="1" t="s">
        <v>376</v>
      </c>
      <c r="K346" s="9">
        <f t="shared" si="40"/>
        <v>3.5972721691079734E-2</v>
      </c>
      <c r="L346" s="9">
        <f t="shared" si="40"/>
        <v>6.3481273572493641E-2</v>
      </c>
      <c r="M346" s="9">
        <f t="shared" si="40"/>
        <v>0.58698798351021841</v>
      </c>
      <c r="N346" s="9">
        <f t="shared" si="40"/>
        <v>0.12070213139198317</v>
      </c>
      <c r="O346" s="9">
        <f t="shared" si="40"/>
        <v>0.19285588983422508</v>
      </c>
      <c r="P346" s="9">
        <f t="shared" si="40"/>
        <v>1</v>
      </c>
      <c r="R346" s="1" t="s">
        <v>376</v>
      </c>
      <c r="S346" s="17">
        <f t="shared" si="39"/>
        <v>3.119352877217544E-2</v>
      </c>
      <c r="T346" s="17">
        <f t="shared" si="39"/>
        <v>6.5424161228695765E-2</v>
      </c>
      <c r="U346" s="17">
        <f t="shared" si="39"/>
        <v>0.6005926516386062</v>
      </c>
      <c r="V346" s="17">
        <f t="shared" si="39"/>
        <v>0.13856532103693431</v>
      </c>
      <c r="W346" s="17">
        <f t="shared" si="39"/>
        <v>0.16422298513838091</v>
      </c>
      <c r="X346" s="17"/>
      <c r="Y346" s="17"/>
      <c r="Z346" s="17"/>
      <c r="AA346" s="17"/>
    </row>
    <row r="347" spans="1:27" x14ac:dyDescent="0.25">
      <c r="A347" s="4">
        <v>38961</v>
      </c>
      <c r="B347" s="1">
        <f t="shared" si="38"/>
        <v>2006</v>
      </c>
      <c r="C347" s="2">
        <v>331.4</v>
      </c>
      <c r="D347" s="2">
        <v>544.20000000000005</v>
      </c>
      <c r="E347" s="2">
        <v>4855</v>
      </c>
      <c r="F347" s="2">
        <v>1075</v>
      </c>
      <c r="G347" s="2">
        <v>1302.9000000000001</v>
      </c>
      <c r="H347" s="2">
        <v>8108.5</v>
      </c>
      <c r="J347" s="1" t="s">
        <v>377</v>
      </c>
      <c r="K347" s="9">
        <f t="shared" si="40"/>
        <v>4.0870691249922916E-2</v>
      </c>
      <c r="L347" s="9">
        <f t="shared" si="40"/>
        <v>6.7114756120120869E-2</v>
      </c>
      <c r="M347" s="9">
        <f t="shared" si="40"/>
        <v>0.5987543935376457</v>
      </c>
      <c r="N347" s="9">
        <f t="shared" si="40"/>
        <v>0.13257692544860331</v>
      </c>
      <c r="O347" s="9">
        <f t="shared" si="40"/>
        <v>0.16068323364370724</v>
      </c>
      <c r="P347" s="9">
        <f t="shared" si="40"/>
        <v>1</v>
      </c>
      <c r="R347" s="1" t="s">
        <v>377</v>
      </c>
      <c r="S347" s="17">
        <f t="shared" si="39"/>
        <v>3.2004945064767698E-2</v>
      </c>
      <c r="T347" s="17">
        <f t="shared" si="39"/>
        <v>6.556060468325188E-2</v>
      </c>
      <c r="U347" s="17">
        <f t="shared" si="39"/>
        <v>0.59822552881752478</v>
      </c>
      <c r="V347" s="17">
        <f t="shared" si="39"/>
        <v>0.13595132858225256</v>
      </c>
      <c r="W347" s="17">
        <f t="shared" si="39"/>
        <v>0.16825480107031313</v>
      </c>
      <c r="X347" s="17"/>
      <c r="Y347" s="17"/>
      <c r="Z347" s="17"/>
      <c r="AA347" s="17"/>
    </row>
    <row r="348" spans="1:27" x14ac:dyDescent="0.25">
      <c r="A348" s="4">
        <v>38991</v>
      </c>
      <c r="B348" s="1">
        <f t="shared" si="38"/>
        <v>2006</v>
      </c>
      <c r="C348" s="2">
        <v>321.89999999999998</v>
      </c>
      <c r="D348" s="2">
        <v>581.1</v>
      </c>
      <c r="E348" s="2">
        <v>5200.8999999999996</v>
      </c>
      <c r="F348" s="2">
        <v>1145</v>
      </c>
      <c r="G348" s="2">
        <v>1486.1</v>
      </c>
      <c r="H348" s="2">
        <v>8735</v>
      </c>
      <c r="J348" s="1" t="s">
        <v>378</v>
      </c>
      <c r="K348" s="9">
        <f t="shared" si="40"/>
        <v>3.6851745850028615E-2</v>
      </c>
      <c r="L348" s="9">
        <f t="shared" si="40"/>
        <v>6.6525472238122496E-2</v>
      </c>
      <c r="M348" s="9">
        <f t="shared" si="40"/>
        <v>0.5954092730394962</v>
      </c>
      <c r="N348" s="9">
        <f t="shared" si="40"/>
        <v>0.13108185460789926</v>
      </c>
      <c r="O348" s="9">
        <f t="shared" si="40"/>
        <v>0.17013165426445334</v>
      </c>
      <c r="P348" s="9">
        <f t="shared" si="40"/>
        <v>1</v>
      </c>
      <c r="R348" s="1" t="s">
        <v>378</v>
      </c>
      <c r="S348" s="17">
        <f t="shared" si="39"/>
        <v>3.3252137583955538E-2</v>
      </c>
      <c r="T348" s="17">
        <f t="shared" si="39"/>
        <v>6.5417419961994697E-2</v>
      </c>
      <c r="U348" s="17">
        <f t="shared" si="39"/>
        <v>0.59698395648951141</v>
      </c>
      <c r="V348" s="17">
        <f t="shared" si="39"/>
        <v>0.13584753182412074</v>
      </c>
      <c r="W348" s="17">
        <f t="shared" si="39"/>
        <v>0.16849616235852774</v>
      </c>
      <c r="X348" s="17"/>
      <c r="Y348" s="17"/>
      <c r="Z348" s="17"/>
      <c r="AA348" s="17"/>
    </row>
    <row r="349" spans="1:27" x14ac:dyDescent="0.25">
      <c r="A349" s="4">
        <v>39022</v>
      </c>
      <c r="B349" s="1">
        <f t="shared" si="38"/>
        <v>2006</v>
      </c>
      <c r="C349" s="2">
        <v>351</v>
      </c>
      <c r="D349" s="2">
        <v>625.4</v>
      </c>
      <c r="E349" s="2">
        <v>4953.3</v>
      </c>
      <c r="F349" s="2">
        <v>1104.5999999999999</v>
      </c>
      <c r="G349" s="2">
        <v>1627.4</v>
      </c>
      <c r="H349" s="2">
        <v>8661.7000000000007</v>
      </c>
      <c r="J349" s="1" t="s">
        <v>379</v>
      </c>
      <c r="K349" s="9">
        <f t="shared" si="40"/>
        <v>4.0523222923906387E-2</v>
      </c>
      <c r="L349" s="9">
        <f t="shared" si="40"/>
        <v>7.2202916286641175E-2</v>
      </c>
      <c r="M349" s="9">
        <f t="shared" si="40"/>
        <v>0.57186233649283624</v>
      </c>
      <c r="N349" s="9">
        <f t="shared" si="40"/>
        <v>0.12752692889386608</v>
      </c>
      <c r="O349" s="9">
        <f t="shared" si="40"/>
        <v>0.18788459540275004</v>
      </c>
      <c r="P349" s="9">
        <f t="shared" si="40"/>
        <v>1</v>
      </c>
      <c r="R349" s="1" t="s">
        <v>379</v>
      </c>
      <c r="S349" s="17">
        <f t="shared" si="39"/>
        <v>3.3469601692655317E-2</v>
      </c>
      <c r="T349" s="17">
        <f t="shared" si="39"/>
        <v>6.5258039549621116E-2</v>
      </c>
      <c r="U349" s="17">
        <f t="shared" si="39"/>
        <v>0.59554568157755605</v>
      </c>
      <c r="V349" s="17">
        <f t="shared" si="39"/>
        <v>0.13587391017587561</v>
      </c>
      <c r="W349" s="17">
        <f t="shared" si="39"/>
        <v>0.16984862083649413</v>
      </c>
      <c r="X349" s="17"/>
      <c r="Y349" s="17"/>
      <c r="Z349" s="17"/>
      <c r="AA349" s="17"/>
    </row>
    <row r="350" spans="1:27" x14ac:dyDescent="0.25">
      <c r="A350" s="4">
        <v>39052</v>
      </c>
      <c r="B350" s="1">
        <f t="shared" si="38"/>
        <v>2006</v>
      </c>
      <c r="C350" s="2">
        <v>344.2</v>
      </c>
      <c r="D350" s="2">
        <v>587.6</v>
      </c>
      <c r="E350" s="2">
        <v>4258.7</v>
      </c>
      <c r="F350" s="2">
        <v>1150.8</v>
      </c>
      <c r="G350" s="2">
        <v>871.9</v>
      </c>
      <c r="H350" s="2">
        <v>7213.2</v>
      </c>
      <c r="J350" s="1" t="s">
        <v>380</v>
      </c>
      <c r="K350" s="9">
        <f t="shared" si="40"/>
        <v>4.7718072422780457E-2</v>
      </c>
      <c r="L350" s="9">
        <f t="shared" si="40"/>
        <v>8.1461764542782686E-2</v>
      </c>
      <c r="M350" s="9">
        <f t="shared" si="40"/>
        <v>0.590403704319858</v>
      </c>
      <c r="N350" s="9">
        <f t="shared" si="40"/>
        <v>0.15954084179005157</v>
      </c>
      <c r="O350" s="9">
        <f t="shared" si="40"/>
        <v>0.12087561692452725</v>
      </c>
      <c r="P350" s="9">
        <f t="shared" si="40"/>
        <v>1</v>
      </c>
      <c r="R350" s="1" t="s">
        <v>380</v>
      </c>
      <c r="S350" s="17">
        <f t="shared" si="39"/>
        <v>3.4645407361462266E-2</v>
      </c>
      <c r="T350" s="17">
        <f t="shared" si="39"/>
        <v>6.5284190997314376E-2</v>
      </c>
      <c r="U350" s="17">
        <f t="shared" si="39"/>
        <v>0.59484732652647565</v>
      </c>
      <c r="V350" s="17">
        <f t="shared" si="39"/>
        <v>0.13406474121020931</v>
      </c>
      <c r="W350" s="17">
        <f t="shared" si="39"/>
        <v>0.17115557344043567</v>
      </c>
      <c r="X350" s="17"/>
      <c r="Y350" s="17"/>
      <c r="Z350" s="17"/>
      <c r="AA350" s="17"/>
    </row>
    <row r="351" spans="1:27" x14ac:dyDescent="0.25">
      <c r="A351" s="4">
        <v>39083</v>
      </c>
      <c r="B351" s="1">
        <f t="shared" si="38"/>
        <v>2007</v>
      </c>
      <c r="C351" s="2">
        <v>212.69200000000001</v>
      </c>
      <c r="D351" s="2">
        <v>587.51800000000003</v>
      </c>
      <c r="E351" s="2">
        <v>5091.9049999999997</v>
      </c>
      <c r="F351" s="2">
        <v>1198.876</v>
      </c>
      <c r="G351" s="2">
        <v>1377.3320000000001</v>
      </c>
      <c r="H351" s="2">
        <v>8468.3230000000003</v>
      </c>
      <c r="J351" s="1" t="s">
        <v>381</v>
      </c>
      <c r="K351" s="9">
        <f t="shared" si="40"/>
        <v>2.5116188884150969E-2</v>
      </c>
      <c r="L351" s="9">
        <f t="shared" si="40"/>
        <v>6.9378317289031141E-2</v>
      </c>
      <c r="M351" s="9">
        <f t="shared" si="40"/>
        <v>0.60128847234570526</v>
      </c>
      <c r="N351" s="9">
        <f t="shared" si="40"/>
        <v>0.14157183187273323</v>
      </c>
      <c r="O351" s="9">
        <f t="shared" si="40"/>
        <v>0.16264518960837937</v>
      </c>
      <c r="P351" s="9">
        <f t="shared" si="40"/>
        <v>1</v>
      </c>
      <c r="R351" s="1" t="s">
        <v>381</v>
      </c>
      <c r="S351" s="17">
        <f t="shared" si="39"/>
        <v>3.6555620714991445E-2</v>
      </c>
      <c r="T351" s="17">
        <f t="shared" si="39"/>
        <v>6.6577346853426769E-2</v>
      </c>
      <c r="U351" s="17">
        <f t="shared" si="39"/>
        <v>0.59182162572882446</v>
      </c>
      <c r="V351" s="17">
        <f t="shared" si="39"/>
        <v>0.13603777203544842</v>
      </c>
      <c r="W351" s="17">
        <f t="shared" si="39"/>
        <v>0.16900487420320609</v>
      </c>
      <c r="X351" s="17"/>
      <c r="Y351" s="17"/>
      <c r="Z351" s="17"/>
      <c r="AA351" s="17"/>
    </row>
    <row r="352" spans="1:27" x14ac:dyDescent="0.25">
      <c r="A352" s="4">
        <v>39114</v>
      </c>
      <c r="B352" s="1">
        <f t="shared" si="38"/>
        <v>2007</v>
      </c>
      <c r="C352" s="2">
        <v>229.37700000000001</v>
      </c>
      <c r="D352" s="2">
        <v>513.76700000000005</v>
      </c>
      <c r="E352" s="2">
        <v>4415.6530000000002</v>
      </c>
      <c r="F352" s="2">
        <v>933.67</v>
      </c>
      <c r="G352" s="2">
        <v>1138.018</v>
      </c>
      <c r="H352" s="2">
        <v>7230.4840000000004</v>
      </c>
      <c r="J352" s="1" t="s">
        <v>382</v>
      </c>
      <c r="K352" s="9">
        <f t="shared" si="40"/>
        <v>3.172360245870124E-2</v>
      </c>
      <c r="L352" s="9">
        <f t="shared" si="40"/>
        <v>7.1055685898758644E-2</v>
      </c>
      <c r="M352" s="9">
        <f t="shared" si="40"/>
        <v>0.61069950504004988</v>
      </c>
      <c r="N352" s="9">
        <f t="shared" si="40"/>
        <v>0.12912966822138047</v>
      </c>
      <c r="O352" s="9">
        <f t="shared" si="40"/>
        <v>0.15739167668443771</v>
      </c>
      <c r="P352" s="9">
        <f t="shared" si="40"/>
        <v>1</v>
      </c>
      <c r="R352" s="1" t="s">
        <v>382</v>
      </c>
      <c r="S352" s="17">
        <f t="shared" ref="S352:W367" si="41">AVERAGE(K341:K351)</f>
        <v>3.668422528007069E-2</v>
      </c>
      <c r="T352" s="17">
        <f t="shared" si="41"/>
        <v>6.6858677573727834E-2</v>
      </c>
      <c r="U352" s="17">
        <f t="shared" si="41"/>
        <v>0.59109307230863872</v>
      </c>
      <c r="V352" s="17">
        <f t="shared" si="41"/>
        <v>0.13664562586356158</v>
      </c>
      <c r="W352" s="17">
        <f t="shared" si="41"/>
        <v>0.1687171655725018</v>
      </c>
      <c r="X352" s="17"/>
      <c r="Y352" s="17"/>
      <c r="Z352" s="17"/>
      <c r="AA352" s="17"/>
    </row>
    <row r="353" spans="1:27" x14ac:dyDescent="0.25">
      <c r="A353" s="4">
        <v>39142</v>
      </c>
      <c r="B353" s="1">
        <f t="shared" si="38"/>
        <v>2007</v>
      </c>
      <c r="C353" s="2">
        <v>394.488</v>
      </c>
      <c r="D353" s="2">
        <v>699.25</v>
      </c>
      <c r="E353" s="2">
        <v>5662.61</v>
      </c>
      <c r="F353" s="2">
        <v>1301.2180000000001</v>
      </c>
      <c r="G353" s="2">
        <v>1525.511</v>
      </c>
      <c r="H353" s="2">
        <v>9583.0779999999995</v>
      </c>
      <c r="J353" s="1" t="s">
        <v>383</v>
      </c>
      <c r="K353" s="9">
        <f t="shared" si="40"/>
        <v>4.1165061997825755E-2</v>
      </c>
      <c r="L353" s="9">
        <f t="shared" si="40"/>
        <v>7.2967161490285273E-2</v>
      </c>
      <c r="M353" s="9">
        <f t="shared" si="40"/>
        <v>0.59089678702396031</v>
      </c>
      <c r="N353" s="9">
        <f t="shared" si="40"/>
        <v>0.1357828872936232</v>
      </c>
      <c r="O353" s="9">
        <f t="shared" si="40"/>
        <v>0.15918799784369908</v>
      </c>
      <c r="P353" s="9">
        <f t="shared" si="40"/>
        <v>1</v>
      </c>
      <c r="R353" s="1" t="s">
        <v>383</v>
      </c>
      <c r="S353" s="17">
        <f t="shared" si="41"/>
        <v>3.6687354476504182E-2</v>
      </c>
      <c r="T353" s="17">
        <f t="shared" si="41"/>
        <v>6.7430387837549829E-2</v>
      </c>
      <c r="U353" s="17">
        <f t="shared" si="41"/>
        <v>0.59215376042689605</v>
      </c>
      <c r="V353" s="17">
        <f t="shared" si="41"/>
        <v>0.13575006775529527</v>
      </c>
      <c r="W353" s="17">
        <f t="shared" si="41"/>
        <v>0.16797720867528512</v>
      </c>
      <c r="X353" s="17"/>
      <c r="Y353" s="17"/>
      <c r="Z353" s="17"/>
      <c r="AA353" s="17"/>
    </row>
    <row r="354" spans="1:27" x14ac:dyDescent="0.25">
      <c r="A354" s="4">
        <v>39173</v>
      </c>
      <c r="B354" s="1">
        <f t="shared" si="38"/>
        <v>2007</v>
      </c>
      <c r="C354" s="2">
        <v>328.62799999999999</v>
      </c>
      <c r="D354" s="2">
        <v>578.84500000000003</v>
      </c>
      <c r="E354" s="2">
        <v>4919.3549999999996</v>
      </c>
      <c r="F354" s="2">
        <v>1209.2149999999999</v>
      </c>
      <c r="G354" s="2">
        <v>1232.2809999999999</v>
      </c>
      <c r="H354" s="2">
        <v>8268.3250000000007</v>
      </c>
      <c r="J354" s="1" t="s">
        <v>384</v>
      </c>
      <c r="K354" s="9">
        <f t="shared" si="40"/>
        <v>3.9745413974414404E-2</v>
      </c>
      <c r="L354" s="9">
        <f t="shared" si="40"/>
        <v>7.0007528731635488E-2</v>
      </c>
      <c r="M354" s="9">
        <f t="shared" si="40"/>
        <v>0.59496391348912858</v>
      </c>
      <c r="N354" s="9">
        <f t="shared" si="40"/>
        <v>0.14624667027481381</v>
      </c>
      <c r="O354" s="9">
        <f t="shared" si="40"/>
        <v>0.14903635258652748</v>
      </c>
      <c r="P354" s="9">
        <f t="shared" si="40"/>
        <v>1</v>
      </c>
      <c r="R354" s="1" t="s">
        <v>384</v>
      </c>
      <c r="S354" s="17">
        <f t="shared" si="41"/>
        <v>3.7301114099171688E-2</v>
      </c>
      <c r="T354" s="17">
        <f t="shared" si="41"/>
        <v>6.8811360768941648E-2</v>
      </c>
      <c r="U354" s="17">
        <f t="shared" si="41"/>
        <v>0.59215821977600269</v>
      </c>
      <c r="V354" s="17">
        <f t="shared" si="41"/>
        <v>0.13599118397154014</v>
      </c>
      <c r="W354" s="17">
        <f t="shared" si="41"/>
        <v>0.16573689106945552</v>
      </c>
      <c r="X354" s="17"/>
      <c r="Y354" s="17"/>
      <c r="Z354" s="17"/>
      <c r="AA354" s="17"/>
    </row>
    <row r="355" spans="1:27" x14ac:dyDescent="0.25">
      <c r="A355" s="4">
        <v>39203</v>
      </c>
      <c r="B355" s="1">
        <f t="shared" si="38"/>
        <v>2007</v>
      </c>
      <c r="C355" s="2">
        <v>376.68700000000001</v>
      </c>
      <c r="D355" s="2">
        <v>666.18299999999999</v>
      </c>
      <c r="E355" s="2">
        <v>5861.1419999999998</v>
      </c>
      <c r="F355" s="2">
        <v>1413.4449999999999</v>
      </c>
      <c r="G355" s="2">
        <v>1473.82</v>
      </c>
      <c r="H355" s="2">
        <v>9791.277</v>
      </c>
      <c r="J355" s="1" t="s">
        <v>385</v>
      </c>
      <c r="K355" s="9">
        <f t="shared" si="40"/>
        <v>3.8471692711788262E-2</v>
      </c>
      <c r="L355" s="9">
        <f t="shared" si="40"/>
        <v>6.8038418277820145E-2</v>
      </c>
      <c r="M355" s="9">
        <f t="shared" si="40"/>
        <v>0.59860853696611793</v>
      </c>
      <c r="N355" s="9">
        <f t="shared" si="40"/>
        <v>0.14435757460441573</v>
      </c>
      <c r="O355" s="9">
        <f t="shared" si="40"/>
        <v>0.15052377743985795</v>
      </c>
      <c r="P355" s="9">
        <f t="shared" si="40"/>
        <v>1</v>
      </c>
      <c r="R355" s="1" t="s">
        <v>385</v>
      </c>
      <c r="S355" s="17">
        <f t="shared" si="41"/>
        <v>3.768909437109582E-2</v>
      </c>
      <c r="T355" s="17">
        <f t="shared" si="41"/>
        <v>6.8967158500271061E-2</v>
      </c>
      <c r="U355" s="17">
        <f t="shared" si="41"/>
        <v>0.59315661541050069</v>
      </c>
      <c r="V355" s="17">
        <f t="shared" si="41"/>
        <v>0.13651134551162483</v>
      </c>
      <c r="W355" s="17">
        <f t="shared" si="41"/>
        <v>0.16367454489675751</v>
      </c>
      <c r="X355" s="17"/>
      <c r="Y355" s="17"/>
      <c r="Z355" s="17"/>
      <c r="AA355" s="17"/>
    </row>
    <row r="356" spans="1:27" x14ac:dyDescent="0.25">
      <c r="A356" s="4">
        <v>39234</v>
      </c>
      <c r="B356" s="1">
        <f t="shared" si="38"/>
        <v>2007</v>
      </c>
      <c r="C356" s="2">
        <v>401.66699999999997</v>
      </c>
      <c r="D356" s="2">
        <v>568.90499999999997</v>
      </c>
      <c r="E356" s="2">
        <v>5539.8389999999999</v>
      </c>
      <c r="F356" s="2">
        <v>1309.3140000000001</v>
      </c>
      <c r="G356" s="2">
        <v>1477.3030000000001</v>
      </c>
      <c r="H356" s="2">
        <v>9297.0280000000002</v>
      </c>
      <c r="J356" s="1" t="s">
        <v>386</v>
      </c>
      <c r="K356" s="9">
        <f t="shared" si="40"/>
        <v>4.3203806635841044E-2</v>
      </c>
      <c r="L356" s="9">
        <f t="shared" si="40"/>
        <v>6.11921358094221E-2</v>
      </c>
      <c r="M356" s="9">
        <f t="shared" si="40"/>
        <v>0.59587203566559122</v>
      </c>
      <c r="N356" s="9">
        <f t="shared" si="40"/>
        <v>0.1408314571065076</v>
      </c>
      <c r="O356" s="9">
        <f t="shared" si="40"/>
        <v>0.15890056478263806</v>
      </c>
      <c r="P356" s="9">
        <f t="shared" si="40"/>
        <v>1</v>
      </c>
      <c r="R356" s="1" t="s">
        <v>386</v>
      </c>
      <c r="S356" s="17">
        <f t="shared" si="41"/>
        <v>3.7804534070115095E-2</v>
      </c>
      <c r="T356" s="17">
        <f t="shared" si="41"/>
        <v>6.9372749826973223E-2</v>
      </c>
      <c r="U356" s="17">
        <f t="shared" si="41"/>
        <v>0.59506967149033718</v>
      </c>
      <c r="V356" s="17">
        <f t="shared" si="41"/>
        <v>0.13664457679388511</v>
      </c>
      <c r="W356" s="17">
        <f t="shared" si="41"/>
        <v>0.16110845991043862</v>
      </c>
      <c r="X356" s="17"/>
      <c r="Y356" s="17"/>
      <c r="Z356" s="17"/>
      <c r="AA356" s="17"/>
    </row>
    <row r="357" spans="1:27" x14ac:dyDescent="0.25">
      <c r="A357" s="4">
        <v>39264</v>
      </c>
      <c r="B357" s="1">
        <f t="shared" si="38"/>
        <v>2007</v>
      </c>
      <c r="C357" s="2">
        <v>400.95699999999999</v>
      </c>
      <c r="D357" s="2">
        <v>674.23199999999997</v>
      </c>
      <c r="E357" s="2">
        <v>6208.02</v>
      </c>
      <c r="F357" s="2">
        <v>1410.9590000000001</v>
      </c>
      <c r="G357" s="2">
        <v>2080.8110000000001</v>
      </c>
      <c r="H357" s="2">
        <v>10774.977999999999</v>
      </c>
      <c r="J357" s="1" t="s">
        <v>387</v>
      </c>
      <c r="K357" s="9">
        <f t="shared" si="40"/>
        <v>3.7211862520740185E-2</v>
      </c>
      <c r="L357" s="9">
        <f t="shared" si="40"/>
        <v>6.2573863259860016E-2</v>
      </c>
      <c r="M357" s="9">
        <f t="shared" si="40"/>
        <v>0.57615152439290374</v>
      </c>
      <c r="N357" s="9">
        <f t="shared" si="40"/>
        <v>0.1309477383619716</v>
      </c>
      <c r="O357" s="9">
        <f t="shared" si="40"/>
        <v>0.19311510427213868</v>
      </c>
      <c r="P357" s="9">
        <f t="shared" si="40"/>
        <v>1</v>
      </c>
      <c r="R357" s="1" t="s">
        <v>387</v>
      </c>
      <c r="S357" s="17">
        <f t="shared" si="41"/>
        <v>3.8305656436403615E-2</v>
      </c>
      <c r="T357" s="17">
        <f t="shared" si="41"/>
        <v>6.9402311841555792E-2</v>
      </c>
      <c r="U357" s="17">
        <f t="shared" si="41"/>
        <v>0.59415881285732808</v>
      </c>
      <c r="V357" s="17">
        <f t="shared" si="41"/>
        <v>0.13721352468235251</v>
      </c>
      <c r="W357" s="17">
        <f t="shared" si="41"/>
        <v>0.16091968627410932</v>
      </c>
      <c r="X357" s="17"/>
      <c r="Y357" s="17"/>
      <c r="Z357" s="17"/>
      <c r="AA357" s="17"/>
    </row>
    <row r="358" spans="1:27" x14ac:dyDescent="0.25">
      <c r="A358" s="4">
        <v>39295</v>
      </c>
      <c r="B358" s="1">
        <f t="shared" si="38"/>
        <v>2007</v>
      </c>
      <c r="C358" s="2">
        <v>487.01600000000002</v>
      </c>
      <c r="D358" s="2">
        <v>715.64099999999996</v>
      </c>
      <c r="E358" s="2">
        <v>7021.1040000000003</v>
      </c>
      <c r="F358" s="2">
        <v>1645.1990000000001</v>
      </c>
      <c r="G358" s="2">
        <v>1689.1079999999999</v>
      </c>
      <c r="H358" s="2">
        <v>11558.067999999999</v>
      </c>
      <c r="J358" s="1" t="s">
        <v>388</v>
      </c>
      <c r="K358" s="9">
        <f t="shared" si="40"/>
        <v>4.2136453947147573E-2</v>
      </c>
      <c r="L358" s="9">
        <f t="shared" si="40"/>
        <v>6.1917008967242622E-2</v>
      </c>
      <c r="M358" s="9">
        <f t="shared" si="40"/>
        <v>0.60746346188653677</v>
      </c>
      <c r="N358" s="9">
        <f t="shared" si="40"/>
        <v>0.14234204193988131</v>
      </c>
      <c r="O358" s="9">
        <f t="shared" si="40"/>
        <v>0.14614103325919175</v>
      </c>
      <c r="P358" s="9">
        <f t="shared" si="40"/>
        <v>1</v>
      </c>
      <c r="R358" s="1" t="s">
        <v>388</v>
      </c>
      <c r="S358" s="17">
        <f t="shared" si="41"/>
        <v>3.8418305602736381E-2</v>
      </c>
      <c r="T358" s="17">
        <f t="shared" si="41"/>
        <v>6.9319819994952736E-2</v>
      </c>
      <c r="U358" s="17">
        <f t="shared" si="41"/>
        <v>0.59317368021029937</v>
      </c>
      <c r="V358" s="17">
        <f t="shared" si="41"/>
        <v>0.13814494349780598</v>
      </c>
      <c r="W358" s="17">
        <f t="shared" si="41"/>
        <v>0.16094325122301056</v>
      </c>
      <c r="X358" s="17"/>
      <c r="Y358" s="17"/>
      <c r="Z358" s="17"/>
      <c r="AA358" s="17"/>
    </row>
    <row r="359" spans="1:27" x14ac:dyDescent="0.25">
      <c r="A359" s="4">
        <v>39326</v>
      </c>
      <c r="B359" s="1">
        <f t="shared" si="38"/>
        <v>2007</v>
      </c>
      <c r="C359" s="2">
        <v>482.32400000000001</v>
      </c>
      <c r="D359" s="2">
        <v>639.89099999999996</v>
      </c>
      <c r="E359" s="2">
        <v>5938.5730000000003</v>
      </c>
      <c r="F359" s="2">
        <v>1546.5630000000001</v>
      </c>
      <c r="G359" s="2">
        <v>2088.7310000000002</v>
      </c>
      <c r="H359" s="2">
        <v>10696.083000000001</v>
      </c>
      <c r="J359" s="1" t="s">
        <v>389</v>
      </c>
      <c r="K359" s="9">
        <f t="shared" si="40"/>
        <v>4.5093516944473971E-2</v>
      </c>
      <c r="L359" s="9">
        <f t="shared" si="40"/>
        <v>5.9824797545045223E-2</v>
      </c>
      <c r="M359" s="9">
        <f t="shared" si="40"/>
        <v>0.55521007082686247</v>
      </c>
      <c r="N359" s="9">
        <f t="shared" si="40"/>
        <v>0.14459152944119824</v>
      </c>
      <c r="O359" s="9">
        <f t="shared" si="40"/>
        <v>0.19527999175025101</v>
      </c>
      <c r="P359" s="9">
        <f t="shared" si="40"/>
        <v>1</v>
      </c>
      <c r="R359" s="1" t="s">
        <v>389</v>
      </c>
      <c r="S359" s="17">
        <f t="shared" si="41"/>
        <v>3.8533374938847717E-2</v>
      </c>
      <c r="T359" s="17">
        <f t="shared" si="41"/>
        <v>6.8847297526509255E-2</v>
      </c>
      <c r="U359" s="17">
        <f t="shared" si="41"/>
        <v>0.59396541369656231</v>
      </c>
      <c r="V359" s="17">
        <f t="shared" si="41"/>
        <v>0.13903268136064945</v>
      </c>
      <c r="W359" s="17">
        <f t="shared" si="41"/>
        <v>0.1596212330062364</v>
      </c>
      <c r="X359" s="17"/>
      <c r="Y359" s="17"/>
      <c r="Z359" s="17"/>
      <c r="AA359" s="17"/>
    </row>
    <row r="360" spans="1:27" x14ac:dyDescent="0.25">
      <c r="A360" s="4">
        <v>39356</v>
      </c>
      <c r="B360" s="1">
        <f t="shared" si="38"/>
        <v>2007</v>
      </c>
      <c r="C360" s="2">
        <v>607.53099999999995</v>
      </c>
      <c r="D360" s="2">
        <v>825.82</v>
      </c>
      <c r="E360" s="2">
        <v>7325.7860000000001</v>
      </c>
      <c r="F360" s="2">
        <v>1606.047</v>
      </c>
      <c r="G360" s="2">
        <v>1968.0709999999999</v>
      </c>
      <c r="H360" s="2">
        <v>12333.254000000001</v>
      </c>
      <c r="J360" s="1" t="s">
        <v>390</v>
      </c>
      <c r="K360" s="9">
        <f t="shared" si="40"/>
        <v>4.9259587129236122E-2</v>
      </c>
      <c r="L360" s="9">
        <f t="shared" si="40"/>
        <v>6.6958809086393581E-2</v>
      </c>
      <c r="M360" s="9">
        <f t="shared" si="40"/>
        <v>0.59398646942647892</v>
      </c>
      <c r="N360" s="9">
        <f t="shared" si="40"/>
        <v>0.13022086466394026</v>
      </c>
      <c r="O360" s="9">
        <f t="shared" si="40"/>
        <v>0.15957435077555363</v>
      </c>
      <c r="P360" s="9">
        <f t="shared" si="40"/>
        <v>1</v>
      </c>
      <c r="R360" s="1" t="s">
        <v>390</v>
      </c>
      <c r="S360" s="17">
        <f t="shared" si="41"/>
        <v>3.9282626856524568E-2</v>
      </c>
      <c r="T360" s="17">
        <f t="shared" si="41"/>
        <v>6.8238145281684051E-2</v>
      </c>
      <c r="U360" s="17">
        <f t="shared" si="41"/>
        <v>0.59031094076814106</v>
      </c>
      <c r="V360" s="17">
        <f t="shared" si="41"/>
        <v>0.14026083361822209</v>
      </c>
      <c r="W360" s="17">
        <f t="shared" si="41"/>
        <v>0.16190744550494529</v>
      </c>
      <c r="X360" s="17"/>
      <c r="Y360" s="17"/>
      <c r="Z360" s="17"/>
      <c r="AA360" s="17"/>
    </row>
    <row r="361" spans="1:27" x14ac:dyDescent="0.25">
      <c r="A361" s="4">
        <v>39387</v>
      </c>
      <c r="B361" s="1">
        <f t="shared" si="38"/>
        <v>2007</v>
      </c>
      <c r="C361" s="2">
        <v>552.11300000000006</v>
      </c>
      <c r="D361" s="2">
        <v>802.58399999999995</v>
      </c>
      <c r="E361" s="2">
        <v>6687.1549999999997</v>
      </c>
      <c r="F361" s="2">
        <v>1649.8030000000001</v>
      </c>
      <c r="G361" s="2">
        <v>2333.5</v>
      </c>
      <c r="H361" s="2">
        <v>12025.156000000001</v>
      </c>
      <c r="J361" s="1" t="s">
        <v>391</v>
      </c>
      <c r="K361" s="9">
        <f t="shared" si="40"/>
        <v>4.5913167363483685E-2</v>
      </c>
      <c r="L361" s="9">
        <f t="shared" si="40"/>
        <v>6.6742086339669923E-2</v>
      </c>
      <c r="M361" s="9">
        <f t="shared" si="40"/>
        <v>0.5560971516710469</v>
      </c>
      <c r="N361" s="9">
        <f t="shared" si="40"/>
        <v>0.1371959748380811</v>
      </c>
      <c r="O361" s="9">
        <f t="shared" si="40"/>
        <v>0.19405153662871399</v>
      </c>
      <c r="P361" s="9">
        <f t="shared" si="40"/>
        <v>1</v>
      </c>
      <c r="R361" s="1" t="s">
        <v>391</v>
      </c>
      <c r="S361" s="17">
        <f t="shared" si="41"/>
        <v>4.0076841784281808E-2</v>
      </c>
      <c r="T361" s="17">
        <f t="shared" si="41"/>
        <v>6.7761408263479719E-2</v>
      </c>
      <c r="U361" s="17">
        <f t="shared" si="41"/>
        <v>0.59232222558029024</v>
      </c>
      <c r="V361" s="17">
        <f t="shared" si="41"/>
        <v>0.140505736870047</v>
      </c>
      <c r="W361" s="17">
        <f t="shared" si="41"/>
        <v>0.15933378690247288</v>
      </c>
      <c r="X361" s="17"/>
      <c r="Y361" s="17"/>
      <c r="Z361" s="17"/>
      <c r="AA361" s="17"/>
    </row>
    <row r="362" spans="1:27" x14ac:dyDescent="0.25">
      <c r="A362" s="4">
        <v>39417</v>
      </c>
      <c r="B362" s="1">
        <f t="shared" si="38"/>
        <v>2007</v>
      </c>
      <c r="C362" s="2">
        <v>514.42899999999997</v>
      </c>
      <c r="D362" s="2">
        <v>703.74800000000005</v>
      </c>
      <c r="E362" s="2">
        <v>5741.259</v>
      </c>
      <c r="F362" s="2">
        <v>1611.846</v>
      </c>
      <c r="G362" s="2">
        <v>2023.5419999999999</v>
      </c>
      <c r="H362" s="2">
        <v>10594.825000000001</v>
      </c>
      <c r="J362" s="1" t="s">
        <v>392</v>
      </c>
      <c r="K362" s="9">
        <f t="shared" si="40"/>
        <v>4.8554742527601912E-2</v>
      </c>
      <c r="L362" s="9">
        <f t="shared" si="40"/>
        <v>6.642374933045142E-2</v>
      </c>
      <c r="M362" s="9">
        <f t="shared" si="40"/>
        <v>0.54189276368415706</v>
      </c>
      <c r="N362" s="9">
        <f t="shared" si="40"/>
        <v>0.15213521695733528</v>
      </c>
      <c r="O362" s="9">
        <f t="shared" si="40"/>
        <v>0.19099343311475175</v>
      </c>
      <c r="P362" s="9">
        <f t="shared" si="40"/>
        <v>1</v>
      </c>
      <c r="R362" s="1" t="s">
        <v>392</v>
      </c>
      <c r="S362" s="17">
        <f t="shared" si="41"/>
        <v>3.9912759506163929E-2</v>
      </c>
      <c r="T362" s="17">
        <f t="shared" si="41"/>
        <v>6.6423255699560382E-2</v>
      </c>
      <c r="U362" s="17">
        <f t="shared" si="41"/>
        <v>0.58920344806676195</v>
      </c>
      <c r="V362" s="17">
        <f t="shared" si="41"/>
        <v>0.13847438532895875</v>
      </c>
      <c r="W362" s="17">
        <f t="shared" si="41"/>
        <v>0.16598614323921715</v>
      </c>
      <c r="X362" s="17"/>
      <c r="Y362" s="17"/>
      <c r="Z362" s="17"/>
      <c r="AA362" s="17"/>
    </row>
    <row r="363" spans="1:27" x14ac:dyDescent="0.25">
      <c r="A363" s="4">
        <v>39448</v>
      </c>
      <c r="B363" s="1">
        <f t="shared" si="38"/>
        <v>2008</v>
      </c>
      <c r="C363" s="2">
        <v>509.87799999999999</v>
      </c>
      <c r="D363" s="2">
        <v>721.8</v>
      </c>
      <c r="E363" s="2">
        <v>7560.3720000000003</v>
      </c>
      <c r="F363" s="2">
        <v>1930.7629999999999</v>
      </c>
      <c r="G363" s="2">
        <v>1631.5229999999999</v>
      </c>
      <c r="H363" s="2">
        <v>12354.335999999999</v>
      </c>
      <c r="J363" s="1" t="s">
        <v>393</v>
      </c>
      <c r="K363" s="9">
        <f t="shared" si="40"/>
        <v>4.1271177989654809E-2</v>
      </c>
      <c r="L363" s="9">
        <f t="shared" si="40"/>
        <v>5.8424831573303491E-2</v>
      </c>
      <c r="M363" s="9">
        <f t="shared" si="40"/>
        <v>0.61196101514480428</v>
      </c>
      <c r="N363" s="9">
        <f t="shared" si="40"/>
        <v>0.15628221541003903</v>
      </c>
      <c r="O363" s="9">
        <f t="shared" si="40"/>
        <v>0.13206075988219845</v>
      </c>
      <c r="P363" s="9">
        <f t="shared" si="40"/>
        <v>1</v>
      </c>
      <c r="R363" s="1" t="s">
        <v>393</v>
      </c>
      <c r="S363" s="17">
        <f t="shared" si="41"/>
        <v>4.2043537110114007E-2</v>
      </c>
      <c r="T363" s="17">
        <f t="shared" si="41"/>
        <v>6.6154658612416775E-2</v>
      </c>
      <c r="U363" s="17">
        <f t="shared" si="41"/>
        <v>0.58380383818843951</v>
      </c>
      <c r="V363" s="17">
        <f t="shared" si="41"/>
        <v>0.13943469306392259</v>
      </c>
      <c r="W363" s="17">
        <f t="shared" si="41"/>
        <v>0.16856325628525101</v>
      </c>
      <c r="X363" s="17"/>
      <c r="Y363" s="17"/>
      <c r="Z363" s="17"/>
      <c r="AA363" s="17"/>
    </row>
    <row r="364" spans="1:27" x14ac:dyDescent="0.25">
      <c r="A364" s="4">
        <v>39479</v>
      </c>
      <c r="B364" s="1">
        <f t="shared" si="38"/>
        <v>2008</v>
      </c>
      <c r="C364" s="2">
        <v>393.892</v>
      </c>
      <c r="D364" s="2">
        <v>767.67499999999995</v>
      </c>
      <c r="E364" s="2">
        <v>7094.4219999999996</v>
      </c>
      <c r="F364" s="2">
        <v>1625.865</v>
      </c>
      <c r="G364" s="2">
        <v>2070.3760000000002</v>
      </c>
      <c r="H364" s="2">
        <v>11952.23</v>
      </c>
      <c r="J364" s="1" t="s">
        <v>394</v>
      </c>
      <c r="K364" s="9">
        <f t="shared" si="40"/>
        <v>3.2955523780917872E-2</v>
      </c>
      <c r="L364" s="9">
        <f t="shared" si="40"/>
        <v>6.4228600018573945E-2</v>
      </c>
      <c r="M364" s="9">
        <f t="shared" si="40"/>
        <v>0.59356471553843926</v>
      </c>
      <c r="N364" s="9">
        <f t="shared" si="40"/>
        <v>0.13603026380851105</v>
      </c>
      <c r="O364" s="9">
        <f t="shared" si="40"/>
        <v>0.1732208968535579</v>
      </c>
      <c r="P364" s="9">
        <f t="shared" si="40"/>
        <v>1</v>
      </c>
      <c r="R364" s="1" t="s">
        <v>394</v>
      </c>
      <c r="S364" s="17">
        <f t="shared" si="41"/>
        <v>4.2911498522018879E-2</v>
      </c>
      <c r="T364" s="17">
        <f t="shared" si="41"/>
        <v>6.5006399128284487E-2</v>
      </c>
      <c r="U364" s="17">
        <f t="shared" si="41"/>
        <v>0.58391852092523522</v>
      </c>
      <c r="V364" s="17">
        <f t="shared" si="41"/>
        <v>0.14190310644470974</v>
      </c>
      <c r="W364" s="17">
        <f t="shared" si="41"/>
        <v>0.16626044566686565</v>
      </c>
      <c r="X364" s="17"/>
      <c r="Y364" s="17"/>
      <c r="Z364" s="17"/>
      <c r="AA364" s="17"/>
    </row>
    <row r="365" spans="1:27" x14ac:dyDescent="0.25">
      <c r="A365" s="4">
        <v>39508</v>
      </c>
      <c r="B365" s="1">
        <f t="shared" si="38"/>
        <v>2008</v>
      </c>
      <c r="C365" s="2">
        <v>532.44000000000005</v>
      </c>
      <c r="D365" s="2">
        <v>719.44299999999998</v>
      </c>
      <c r="E365" s="2">
        <v>6427.3209999999999</v>
      </c>
      <c r="F365" s="2">
        <v>1472.7819999999999</v>
      </c>
      <c r="G365" s="2">
        <v>2474.1729999999998</v>
      </c>
      <c r="H365" s="2">
        <v>11626.159</v>
      </c>
      <c r="J365" s="1" t="s">
        <v>395</v>
      </c>
      <c r="K365" s="9">
        <f t="shared" si="40"/>
        <v>4.5796724438397933E-2</v>
      </c>
      <c r="L365" s="9">
        <f t="shared" si="40"/>
        <v>6.1881400383394035E-2</v>
      </c>
      <c r="M365" s="9">
        <f t="shared" si="40"/>
        <v>0.55283271113013333</v>
      </c>
      <c r="N365" s="9">
        <f t="shared" si="40"/>
        <v>0.1266782950413804</v>
      </c>
      <c r="O365" s="9">
        <f t="shared" si="40"/>
        <v>0.2128108690066943</v>
      </c>
      <c r="P365" s="9">
        <f t="shared" si="40"/>
        <v>1</v>
      </c>
      <c r="R365" s="1" t="s">
        <v>395</v>
      </c>
      <c r="S365" s="17">
        <f t="shared" si="41"/>
        <v>4.2165176865936342E-2</v>
      </c>
      <c r="T365" s="17">
        <f t="shared" si="41"/>
        <v>6.4211984449038001E-2</v>
      </c>
      <c r="U365" s="17">
        <f t="shared" si="41"/>
        <v>0.58416105988109701</v>
      </c>
      <c r="V365" s="17">
        <f t="shared" si="41"/>
        <v>0.14192559521879045</v>
      </c>
      <c r="W365" s="17">
        <f t="shared" si="41"/>
        <v>0.16753616375867095</v>
      </c>
      <c r="X365" s="17"/>
      <c r="Y365" s="17"/>
      <c r="Z365" s="17"/>
      <c r="AA365" s="17"/>
    </row>
    <row r="366" spans="1:27" x14ac:dyDescent="0.25">
      <c r="A366" s="4">
        <v>39539</v>
      </c>
      <c r="B366" s="1">
        <f t="shared" si="38"/>
        <v>2008</v>
      </c>
      <c r="C366" s="2">
        <v>576.93299999999999</v>
      </c>
      <c r="D366" s="2">
        <v>732.77800000000002</v>
      </c>
      <c r="E366" s="2">
        <v>7131.8779999999997</v>
      </c>
      <c r="F366" s="2">
        <v>1787.6690000000001</v>
      </c>
      <c r="G366" s="2">
        <v>2096.8939999999998</v>
      </c>
      <c r="H366" s="2">
        <v>12326.152</v>
      </c>
      <c r="J366" s="1" t="s">
        <v>396</v>
      </c>
      <c r="K366" s="9">
        <f t="shared" si="40"/>
        <v>4.6805604863545409E-2</v>
      </c>
      <c r="L366" s="9">
        <f t="shared" si="40"/>
        <v>5.9449047845588798E-2</v>
      </c>
      <c r="M366" s="9">
        <f t="shared" si="40"/>
        <v>0.57859727837203367</v>
      </c>
      <c r="N366" s="9">
        <f t="shared" si="40"/>
        <v>0.14503058213139025</v>
      </c>
      <c r="O366" s="9">
        <f t="shared" si="40"/>
        <v>0.17011748678744185</v>
      </c>
      <c r="P366" s="9">
        <f t="shared" si="40"/>
        <v>1</v>
      </c>
      <c r="R366" s="1" t="s">
        <v>396</v>
      </c>
      <c r="S366" s="17">
        <f t="shared" si="41"/>
        <v>4.2715295999025758E-2</v>
      </c>
      <c r="T366" s="17">
        <f t="shared" si="41"/>
        <v>6.3473245508288784E-2</v>
      </c>
      <c r="U366" s="17">
        <f t="shared" si="41"/>
        <v>0.5803309505757337</v>
      </c>
      <c r="V366" s="17">
        <f t="shared" si="41"/>
        <v>0.14014665201575108</v>
      </c>
      <c r="W366" s="17">
        <f t="shared" si="41"/>
        <v>0.17333384706959523</v>
      </c>
      <c r="X366" s="17"/>
      <c r="Y366" s="17"/>
      <c r="Z366" s="17"/>
      <c r="AA366" s="17"/>
    </row>
    <row r="367" spans="1:27" x14ac:dyDescent="0.25">
      <c r="A367" s="4">
        <v>39569</v>
      </c>
      <c r="B367" s="1">
        <f t="shared" si="38"/>
        <v>2008</v>
      </c>
      <c r="C367" s="2">
        <v>641.88499999999999</v>
      </c>
      <c r="D367" s="2">
        <v>727.47900000000004</v>
      </c>
      <c r="E367" s="2">
        <v>8639.7950000000001</v>
      </c>
      <c r="F367" s="2">
        <v>2050.627</v>
      </c>
      <c r="G367" s="2">
        <v>3167.105</v>
      </c>
      <c r="H367" s="2">
        <v>15226.892</v>
      </c>
      <c r="J367" s="1" t="s">
        <v>397</v>
      </c>
      <c r="K367" s="9">
        <f t="shared" si="40"/>
        <v>4.2154695784274297E-2</v>
      </c>
      <c r="L367" s="9">
        <f t="shared" si="40"/>
        <v>4.7775934839493182E-2</v>
      </c>
      <c r="M367" s="9">
        <f t="shared" si="40"/>
        <v>0.56740370917453153</v>
      </c>
      <c r="N367" s="9">
        <f t="shared" si="40"/>
        <v>0.13467140897827343</v>
      </c>
      <c r="O367" s="9">
        <f t="shared" si="40"/>
        <v>0.20799418555014379</v>
      </c>
      <c r="P367" s="9">
        <f t="shared" si="40"/>
        <v>1</v>
      </c>
      <c r="R367" s="1" t="s">
        <v>397</v>
      </c>
      <c r="S367" s="17">
        <f t="shared" si="41"/>
        <v>4.3472924376458222E-2</v>
      </c>
      <c r="T367" s="17">
        <f t="shared" si="41"/>
        <v>6.2692393650813194E-2</v>
      </c>
      <c r="U367" s="17">
        <f t="shared" si="41"/>
        <v>0.57851174524899873</v>
      </c>
      <c r="V367" s="17">
        <f t="shared" si="41"/>
        <v>0.14020783451820329</v>
      </c>
      <c r="W367" s="17">
        <f t="shared" si="41"/>
        <v>0.17511509337392103</v>
      </c>
      <c r="X367" s="17"/>
      <c r="Y367" s="17"/>
      <c r="Z367" s="17"/>
      <c r="AA367" s="17"/>
    </row>
    <row r="368" spans="1:27" x14ac:dyDescent="0.25">
      <c r="A368" s="4">
        <v>39600</v>
      </c>
      <c r="B368" s="1">
        <f t="shared" si="38"/>
        <v>2008</v>
      </c>
      <c r="C368" s="2">
        <v>664.39099999999996</v>
      </c>
      <c r="D368" s="2">
        <v>871.63800000000003</v>
      </c>
      <c r="E368" s="2">
        <v>8961.4189999999999</v>
      </c>
      <c r="F368" s="2">
        <v>2118.4290000000001</v>
      </c>
      <c r="G368" s="2">
        <v>3249.7849999999999</v>
      </c>
      <c r="H368" s="2">
        <v>15865.662</v>
      </c>
      <c r="J368" s="1" t="s">
        <v>398</v>
      </c>
      <c r="K368" s="9">
        <f t="shared" si="40"/>
        <v>4.1876033915256732E-2</v>
      </c>
      <c r="L368" s="9">
        <f t="shared" si="40"/>
        <v>5.4938646745405266E-2</v>
      </c>
      <c r="M368" s="9">
        <f t="shared" si="40"/>
        <v>0.56483107985030812</v>
      </c>
      <c r="N368" s="9">
        <f t="shared" si="40"/>
        <v>0.13352288735257312</v>
      </c>
      <c r="O368" s="9">
        <f t="shared" si="40"/>
        <v>0.2048313521364567</v>
      </c>
      <c r="P368" s="9">
        <f t="shared" si="40"/>
        <v>1</v>
      </c>
      <c r="R368" s="1" t="s">
        <v>398</v>
      </c>
      <c r="S368" s="17">
        <f t="shared" ref="S368:W383" si="42">AVERAGE(K357:K367)</f>
        <v>4.3377550662679426E-2</v>
      </c>
      <c r="T368" s="17">
        <f t="shared" si="42"/>
        <v>6.1472739017183302E-2</v>
      </c>
      <c r="U368" s="17">
        <f t="shared" si="42"/>
        <v>0.57592371556799338</v>
      </c>
      <c r="V368" s="17">
        <f t="shared" si="42"/>
        <v>0.13964783014290927</v>
      </c>
      <c r="W368" s="17">
        <f t="shared" si="42"/>
        <v>0.17957814980733064</v>
      </c>
      <c r="X368" s="17"/>
      <c r="Y368" s="17"/>
      <c r="Z368" s="17"/>
      <c r="AA368" s="17"/>
    </row>
    <row r="369" spans="1:27" x14ac:dyDescent="0.25">
      <c r="A369" s="4">
        <v>39630</v>
      </c>
      <c r="B369" s="1">
        <f t="shared" si="38"/>
        <v>2008</v>
      </c>
      <c r="C369" s="2">
        <v>846.50599999999997</v>
      </c>
      <c r="D369" s="2">
        <v>849.76599999999996</v>
      </c>
      <c r="E369" s="2">
        <v>9998.6959999999999</v>
      </c>
      <c r="F369" s="2">
        <v>2394.8870000000002</v>
      </c>
      <c r="G369" s="2">
        <v>3033.4540000000002</v>
      </c>
      <c r="H369" s="2">
        <v>17123.308000000001</v>
      </c>
      <c r="J369" s="1" t="s">
        <v>399</v>
      </c>
      <c r="K369" s="9">
        <f t="shared" si="40"/>
        <v>4.9435891709709356E-2</v>
      </c>
      <c r="L369" s="9">
        <f t="shared" si="40"/>
        <v>4.9626275483685742E-2</v>
      </c>
      <c r="M369" s="9">
        <f t="shared" si="40"/>
        <v>0.58392315316643251</v>
      </c>
      <c r="N369" s="9">
        <f t="shared" si="40"/>
        <v>0.13986123475674209</v>
      </c>
      <c r="O369" s="9">
        <f t="shared" si="40"/>
        <v>0.17715350328336091</v>
      </c>
      <c r="P369" s="9">
        <f t="shared" si="40"/>
        <v>1</v>
      </c>
      <c r="R369" s="1" t="s">
        <v>399</v>
      </c>
      <c r="S369" s="17">
        <f t="shared" si="42"/>
        <v>4.380156624399912E-2</v>
      </c>
      <c r="T369" s="17">
        <f t="shared" si="42"/>
        <v>6.0778628424960131E-2</v>
      </c>
      <c r="U369" s="17">
        <f t="shared" si="42"/>
        <v>0.57489458424593931</v>
      </c>
      <c r="V369" s="17">
        <f t="shared" si="42"/>
        <v>0.13988193459660031</v>
      </c>
      <c r="W369" s="17">
        <f t="shared" si="42"/>
        <v>0.18064326324954136</v>
      </c>
      <c r="X369" s="17"/>
      <c r="Y369" s="17"/>
      <c r="Z369" s="17"/>
      <c r="AA369" s="17"/>
    </row>
    <row r="370" spans="1:27" x14ac:dyDescent="0.25">
      <c r="A370" s="4">
        <v>39661</v>
      </c>
      <c r="B370" s="1">
        <f t="shared" si="38"/>
        <v>2008</v>
      </c>
      <c r="C370" s="2">
        <v>702.65599999999995</v>
      </c>
      <c r="D370" s="2">
        <v>983.70899999999995</v>
      </c>
      <c r="E370" s="2">
        <v>9650.0400000000009</v>
      </c>
      <c r="F370" s="2">
        <v>2619.6999999999998</v>
      </c>
      <c r="G370" s="2">
        <v>3490.538</v>
      </c>
      <c r="H370" s="2">
        <v>17446.643</v>
      </c>
      <c r="J370" s="1" t="s">
        <v>400</v>
      </c>
      <c r="K370" s="9">
        <f t="shared" si="40"/>
        <v>4.0274567433975693E-2</v>
      </c>
      <c r="L370" s="9">
        <f t="shared" si="40"/>
        <v>5.6383855621966926E-2</v>
      </c>
      <c r="M370" s="9">
        <f t="shared" si="40"/>
        <v>0.55311729597493342</v>
      </c>
      <c r="N370" s="9">
        <f t="shared" si="40"/>
        <v>0.15015496104322187</v>
      </c>
      <c r="O370" s="9">
        <f t="shared" si="40"/>
        <v>0.20006931992590207</v>
      </c>
      <c r="P370" s="9">
        <f t="shared" si="40"/>
        <v>1</v>
      </c>
      <c r="R370" s="1" t="s">
        <v>400</v>
      </c>
      <c r="S370" s="17">
        <f t="shared" si="42"/>
        <v>4.4465151495141103E-2</v>
      </c>
      <c r="T370" s="17">
        <f t="shared" si="42"/>
        <v>5.9661289017364047E-2</v>
      </c>
      <c r="U370" s="17">
        <f t="shared" si="42"/>
        <v>0.57275455618047544</v>
      </c>
      <c r="V370" s="17">
        <f t="shared" si="42"/>
        <v>0.13965640667086038</v>
      </c>
      <c r="W370" s="17">
        <f t="shared" si="42"/>
        <v>0.18346257870628399</v>
      </c>
      <c r="X370" s="17"/>
      <c r="Y370" s="17"/>
      <c r="Z370" s="17"/>
      <c r="AA370" s="17"/>
    </row>
    <row r="371" spans="1:27" x14ac:dyDescent="0.25">
      <c r="A371" s="4">
        <v>39692</v>
      </c>
      <c r="B371" s="1">
        <f t="shared" si="38"/>
        <v>2008</v>
      </c>
      <c r="C371" s="2">
        <v>859.06500000000005</v>
      </c>
      <c r="D371" s="2">
        <v>1058.056</v>
      </c>
      <c r="E371" s="2">
        <v>9864.5290000000005</v>
      </c>
      <c r="F371" s="2">
        <v>2490.9499999999998</v>
      </c>
      <c r="G371" s="2">
        <v>2986.7820000000002</v>
      </c>
      <c r="H371" s="2">
        <v>17259.383000000002</v>
      </c>
      <c r="J371" s="1" t="s">
        <v>401</v>
      </c>
      <c r="K371" s="9">
        <f t="shared" si="40"/>
        <v>4.9773795505899603E-2</v>
      </c>
      <c r="L371" s="9">
        <f t="shared" si="40"/>
        <v>6.1303234304493963E-2</v>
      </c>
      <c r="M371" s="9">
        <f t="shared" si="40"/>
        <v>0.57154586580528399</v>
      </c>
      <c r="N371" s="9">
        <f t="shared" si="40"/>
        <v>0.14432439444677714</v>
      </c>
      <c r="O371" s="9">
        <f t="shared" si="40"/>
        <v>0.17305265199804651</v>
      </c>
      <c r="P371" s="9">
        <f t="shared" si="40"/>
        <v>1</v>
      </c>
      <c r="R371" s="1" t="s">
        <v>401</v>
      </c>
      <c r="S371" s="17">
        <f t="shared" si="42"/>
        <v>4.4027065176004888E-2</v>
      </c>
      <c r="T371" s="17">
        <f t="shared" si="42"/>
        <v>5.9348476115266016E-2</v>
      </c>
      <c r="U371" s="17">
        <f t="shared" si="42"/>
        <v>0.57256430392120905</v>
      </c>
      <c r="V371" s="17">
        <f t="shared" si="42"/>
        <v>0.14016217318013524</v>
      </c>
      <c r="W371" s="17">
        <f t="shared" si="42"/>
        <v>0.18389797217679774</v>
      </c>
      <c r="X371" s="17"/>
      <c r="Y371" s="17"/>
      <c r="Z371" s="17"/>
      <c r="AA371" s="17"/>
    </row>
    <row r="372" spans="1:27" x14ac:dyDescent="0.25">
      <c r="A372" s="4">
        <v>39722</v>
      </c>
      <c r="B372" s="1">
        <f t="shared" si="38"/>
        <v>2008</v>
      </c>
      <c r="C372" s="2">
        <v>825.85199999999998</v>
      </c>
      <c r="D372" s="2">
        <v>941.49300000000005</v>
      </c>
      <c r="E372" s="2">
        <v>9933.5660000000007</v>
      </c>
      <c r="F372" s="2">
        <v>2362.1469999999999</v>
      </c>
      <c r="G372" s="2">
        <v>3121.2190000000001</v>
      </c>
      <c r="H372" s="2">
        <v>17184.276000000002</v>
      </c>
      <c r="J372" s="1" t="s">
        <v>402</v>
      </c>
      <c r="K372" s="9">
        <f t="shared" si="40"/>
        <v>4.8058585651208109E-2</v>
      </c>
      <c r="L372" s="9">
        <f t="shared" si="40"/>
        <v>5.4788051588556888E-2</v>
      </c>
      <c r="M372" s="9">
        <f t="shared" si="40"/>
        <v>0.5780613626084683</v>
      </c>
      <c r="N372" s="9">
        <f t="shared" si="40"/>
        <v>0.13745979173053319</v>
      </c>
      <c r="O372" s="9">
        <f t="shared" si="40"/>
        <v>0.18163226661396731</v>
      </c>
      <c r="P372" s="9">
        <f t="shared" si="40"/>
        <v>1</v>
      </c>
      <c r="R372" s="1" t="s">
        <v>402</v>
      </c>
      <c r="S372" s="17">
        <f t="shared" si="42"/>
        <v>4.4073811392065204E-2</v>
      </c>
      <c r="T372" s="17">
        <f t="shared" si="42"/>
        <v>5.8834332953275142E-2</v>
      </c>
      <c r="U372" s="17">
        <f t="shared" si="42"/>
        <v>0.57052424904655497</v>
      </c>
      <c r="V372" s="17">
        <f t="shared" si="42"/>
        <v>0.14144431225130225</v>
      </c>
      <c r="W372" s="17">
        <f t="shared" si="42"/>
        <v>0.18512327228793346</v>
      </c>
      <c r="X372" s="17"/>
      <c r="Y372" s="17"/>
      <c r="Z372" s="17"/>
      <c r="AA372" s="17"/>
    </row>
    <row r="373" spans="1:27" x14ac:dyDescent="0.25">
      <c r="A373" s="4">
        <v>39753</v>
      </c>
      <c r="B373" s="1">
        <f t="shared" si="38"/>
        <v>2008</v>
      </c>
      <c r="C373" s="2">
        <v>673.98199999999997</v>
      </c>
      <c r="D373" s="2">
        <v>882.70799999999997</v>
      </c>
      <c r="E373" s="2">
        <v>8139.87</v>
      </c>
      <c r="F373" s="2">
        <v>1965.115</v>
      </c>
      <c r="G373" s="2">
        <v>1456.8820000000001</v>
      </c>
      <c r="H373" s="2">
        <v>13118.556</v>
      </c>
      <c r="J373" s="1" t="s">
        <v>403</v>
      </c>
      <c r="K373" s="9">
        <f t="shared" si="40"/>
        <v>5.1376233786706402E-2</v>
      </c>
      <c r="L373" s="9">
        <f t="shared" si="40"/>
        <v>6.7286978841268802E-2</v>
      </c>
      <c r="M373" s="9">
        <f t="shared" si="40"/>
        <v>0.6204852119394848</v>
      </c>
      <c r="N373" s="9">
        <f t="shared" si="40"/>
        <v>0.14979659346653701</v>
      </c>
      <c r="O373" s="9">
        <f t="shared" si="40"/>
        <v>0.11105505819390488</v>
      </c>
      <c r="P373" s="9">
        <f t="shared" si="40"/>
        <v>1</v>
      </c>
      <c r="R373" s="1" t="s">
        <v>403</v>
      </c>
      <c r="S373" s="17">
        <f t="shared" si="42"/>
        <v>4.4268849418221977E-2</v>
      </c>
      <c r="T373" s="17">
        <f t="shared" si="42"/>
        <v>5.7747602521355794E-2</v>
      </c>
      <c r="U373" s="17">
        <f t="shared" si="42"/>
        <v>0.57252099549541147</v>
      </c>
      <c r="V373" s="17">
        <f t="shared" si="42"/>
        <v>0.1414682956051615</v>
      </c>
      <c r="W373" s="17">
        <f t="shared" si="42"/>
        <v>0.18399424774113829</v>
      </c>
      <c r="X373" s="17"/>
      <c r="Y373" s="17"/>
      <c r="Z373" s="17"/>
      <c r="AA373" s="17"/>
    </row>
    <row r="374" spans="1:27" x14ac:dyDescent="0.25">
      <c r="A374" s="4">
        <v>39783</v>
      </c>
      <c r="B374" s="1">
        <f t="shared" si="38"/>
        <v>2008</v>
      </c>
      <c r="C374" s="2">
        <v>530.71799999999996</v>
      </c>
      <c r="D374" s="2">
        <v>861.07299999999998</v>
      </c>
      <c r="E374" s="2">
        <v>6258.81</v>
      </c>
      <c r="F374" s="2">
        <v>2119.895</v>
      </c>
      <c r="G374" s="2">
        <v>1730.6759999999999</v>
      </c>
      <c r="H374" s="2">
        <v>11501.172</v>
      </c>
      <c r="J374" s="1" t="s">
        <v>404</v>
      </c>
      <c r="K374" s="9">
        <f t="shared" si="40"/>
        <v>4.6144688558696446E-2</v>
      </c>
      <c r="L374" s="9">
        <f t="shared" si="40"/>
        <v>7.486828298889886E-2</v>
      </c>
      <c r="M374" s="9">
        <f t="shared" si="40"/>
        <v>0.54418888788029607</v>
      </c>
      <c r="N374" s="9">
        <f t="shared" si="40"/>
        <v>0.18431991104906525</v>
      </c>
      <c r="O374" s="9">
        <f t="shared" si="40"/>
        <v>0.15047822952304338</v>
      </c>
      <c r="P374" s="9">
        <f t="shared" si="40"/>
        <v>1</v>
      </c>
      <c r="R374" s="1" t="s">
        <v>404</v>
      </c>
      <c r="S374" s="17">
        <f t="shared" si="42"/>
        <v>4.4525348623595112E-2</v>
      </c>
      <c r="T374" s="17">
        <f t="shared" si="42"/>
        <v>5.7826077931430089E-2</v>
      </c>
      <c r="U374" s="17">
        <f t="shared" si="42"/>
        <v>0.57966576351862309</v>
      </c>
      <c r="V374" s="17">
        <f t="shared" si="42"/>
        <v>0.1412556934696344</v>
      </c>
      <c r="W374" s="17">
        <f t="shared" si="42"/>
        <v>0.17672712274833405</v>
      </c>
      <c r="X374" s="17"/>
      <c r="Y374" s="17"/>
      <c r="Z374" s="17"/>
      <c r="AA374" s="17"/>
    </row>
    <row r="375" spans="1:27" x14ac:dyDescent="0.25">
      <c r="A375" s="4">
        <v>39814</v>
      </c>
      <c r="B375" s="1">
        <f t="shared" si="38"/>
        <v>2009</v>
      </c>
      <c r="C375" s="2">
        <v>453.30700000000002</v>
      </c>
      <c r="D375" s="2">
        <v>728.23299999999995</v>
      </c>
      <c r="E375" s="2">
        <v>6142.4620000000004</v>
      </c>
      <c r="F375" s="2">
        <v>1931.894</v>
      </c>
      <c r="G375" s="2">
        <v>1055.7460000000001</v>
      </c>
      <c r="H375" s="2">
        <v>10311.642</v>
      </c>
      <c r="J375" s="1" t="s">
        <v>405</v>
      </c>
      <c r="K375" s="9">
        <f t="shared" si="40"/>
        <v>4.3960699954478641E-2</v>
      </c>
      <c r="L375" s="9">
        <f t="shared" si="40"/>
        <v>7.0622409117771928E-2</v>
      </c>
      <c r="M375" s="9">
        <f t="shared" si="40"/>
        <v>0.59568223955020938</v>
      </c>
      <c r="N375" s="9">
        <f t="shared" si="40"/>
        <v>0.18735076334108575</v>
      </c>
      <c r="O375" s="9">
        <f t="shared" si="40"/>
        <v>0.10238388803645435</v>
      </c>
      <c r="P375" s="9">
        <f t="shared" si="40"/>
        <v>1</v>
      </c>
      <c r="R375" s="1" t="s">
        <v>405</v>
      </c>
      <c r="S375" s="17">
        <f t="shared" si="42"/>
        <v>4.4968395038962543E-2</v>
      </c>
      <c r="T375" s="17">
        <f t="shared" si="42"/>
        <v>5.9320937151029665E-2</v>
      </c>
      <c r="U375" s="17">
        <f t="shared" si="42"/>
        <v>0.57350466104003139</v>
      </c>
      <c r="V375" s="17">
        <f t="shared" si="42"/>
        <v>0.14380457489136408</v>
      </c>
      <c r="W375" s="17">
        <f t="shared" si="42"/>
        <v>0.17840143817022905</v>
      </c>
      <c r="X375" s="17"/>
      <c r="Y375" s="17"/>
      <c r="Z375" s="17"/>
      <c r="AA375" s="17"/>
    </row>
    <row r="376" spans="1:27" x14ac:dyDescent="0.25">
      <c r="A376" s="4">
        <v>39845</v>
      </c>
      <c r="B376" s="1">
        <f t="shared" si="38"/>
        <v>2009</v>
      </c>
      <c r="C376" s="2">
        <v>355.512</v>
      </c>
      <c r="D376" s="2">
        <v>710.56100000000004</v>
      </c>
      <c r="E376" s="2">
        <v>4536.7049999999999</v>
      </c>
      <c r="F376" s="2">
        <v>1426.492</v>
      </c>
      <c r="G376" s="2">
        <v>796.4</v>
      </c>
      <c r="H376" s="2">
        <v>7825.67</v>
      </c>
      <c r="J376" s="1" t="s">
        <v>406</v>
      </c>
      <c r="K376" s="9">
        <f t="shared" si="40"/>
        <v>4.542895368703255E-2</v>
      </c>
      <c r="L376" s="9">
        <f t="shared" si="40"/>
        <v>9.0798743110813512E-2</v>
      </c>
      <c r="M376" s="9">
        <f t="shared" si="40"/>
        <v>0.57972096957832364</v>
      </c>
      <c r="N376" s="9">
        <f t="shared" si="40"/>
        <v>0.18228368944767667</v>
      </c>
      <c r="O376" s="9">
        <f t="shared" si="40"/>
        <v>0.10176764417615361</v>
      </c>
      <c r="P376" s="9">
        <f t="shared" si="40"/>
        <v>1</v>
      </c>
      <c r="R376" s="1" t="s">
        <v>406</v>
      </c>
      <c r="S376" s="17">
        <f t="shared" si="42"/>
        <v>4.5968865600195336E-2</v>
      </c>
      <c r="T376" s="17">
        <f t="shared" si="42"/>
        <v>5.9902192523684034E-2</v>
      </c>
      <c r="U376" s="17">
        <f t="shared" si="42"/>
        <v>0.57369716322291953</v>
      </c>
      <c r="V376" s="17">
        <f t="shared" si="42"/>
        <v>0.14847007484887087</v>
      </c>
      <c r="W376" s="17">
        <f t="shared" si="42"/>
        <v>0.17196171009594691</v>
      </c>
      <c r="X376" s="17"/>
      <c r="Y376" s="17"/>
      <c r="Z376" s="17"/>
      <c r="AA376" s="17"/>
    </row>
    <row r="377" spans="1:27" x14ac:dyDescent="0.25">
      <c r="A377" s="4">
        <v>39873</v>
      </c>
      <c r="B377" s="1">
        <f t="shared" si="38"/>
        <v>2009</v>
      </c>
      <c r="C377" s="2">
        <v>507.94299999999998</v>
      </c>
      <c r="D377" s="2">
        <v>1017.034</v>
      </c>
      <c r="E377" s="2">
        <v>5372.6369999999997</v>
      </c>
      <c r="F377" s="2">
        <v>1950.183</v>
      </c>
      <c r="G377" s="2">
        <v>1205.251</v>
      </c>
      <c r="H377" s="2">
        <v>10053.047</v>
      </c>
      <c r="J377" s="1" t="s">
        <v>407</v>
      </c>
      <c r="K377" s="9">
        <f t="shared" si="40"/>
        <v>5.0526273278141437E-2</v>
      </c>
      <c r="L377" s="9">
        <f t="shared" si="40"/>
        <v>0.10116674079013059</v>
      </c>
      <c r="M377" s="9">
        <f t="shared" si="40"/>
        <v>0.5344287159902863</v>
      </c>
      <c r="N377" s="9">
        <f t="shared" si="40"/>
        <v>0.19398924525071851</v>
      </c>
      <c r="O377" s="9">
        <f t="shared" si="40"/>
        <v>0.11988912416305225</v>
      </c>
      <c r="P377" s="9">
        <f t="shared" si="40"/>
        <v>1</v>
      </c>
      <c r="R377" s="1" t="s">
        <v>407</v>
      </c>
      <c r="S377" s="17">
        <f t="shared" si="42"/>
        <v>4.5935431895525757E-2</v>
      </c>
      <c r="T377" s="17">
        <f t="shared" si="42"/>
        <v>6.253104186254034E-2</v>
      </c>
      <c r="U377" s="17">
        <f t="shared" si="42"/>
        <v>0.57614155035457315</v>
      </c>
      <c r="V377" s="17">
        <f t="shared" si="42"/>
        <v>0.15352511070398872</v>
      </c>
      <c r="W377" s="17">
        <f t="shared" si="42"/>
        <v>0.16186687147498866</v>
      </c>
      <c r="X377" s="17"/>
      <c r="Y377" s="17"/>
      <c r="Z377" s="17"/>
      <c r="AA377" s="17"/>
    </row>
    <row r="378" spans="1:27" x14ac:dyDescent="0.25">
      <c r="A378" s="4">
        <v>39904</v>
      </c>
      <c r="B378" s="1">
        <f t="shared" si="38"/>
        <v>2009</v>
      </c>
      <c r="C378" s="2">
        <v>528.01599999999996</v>
      </c>
      <c r="D378" s="2">
        <v>738.74699999999996</v>
      </c>
      <c r="E378" s="2">
        <v>4680.8890000000001</v>
      </c>
      <c r="F378" s="2">
        <v>1848.3030000000001</v>
      </c>
      <c r="G378" s="2">
        <v>833.59400000000005</v>
      </c>
      <c r="H378" s="2">
        <v>8629.5490000000009</v>
      </c>
      <c r="J378" s="1" t="s">
        <v>408</v>
      </c>
      <c r="K378" s="9">
        <f t="shared" si="40"/>
        <v>6.1186975124655985E-2</v>
      </c>
      <c r="L378" s="9">
        <f t="shared" si="40"/>
        <v>8.5606675389409095E-2</v>
      </c>
      <c r="M378" s="9">
        <f t="shared" si="40"/>
        <v>0.54242568180561923</v>
      </c>
      <c r="N378" s="9">
        <f t="shared" si="40"/>
        <v>0.21418303552132328</v>
      </c>
      <c r="O378" s="9">
        <f t="shared" si="40"/>
        <v>9.6597632158992308E-2</v>
      </c>
      <c r="P378" s="9">
        <f t="shared" si="40"/>
        <v>1</v>
      </c>
      <c r="R378" s="1" t="s">
        <v>408</v>
      </c>
      <c r="S378" s="17">
        <f t="shared" si="42"/>
        <v>4.627367447867084E-2</v>
      </c>
      <c r="T378" s="17">
        <f t="shared" si="42"/>
        <v>6.632355940295323E-2</v>
      </c>
      <c r="U378" s="17">
        <f t="shared" si="42"/>
        <v>0.5721262265016871</v>
      </c>
      <c r="V378" s="17">
        <f t="shared" si="42"/>
        <v>0.15797589826029129</v>
      </c>
      <c r="W378" s="17">
        <f t="shared" si="42"/>
        <v>0.15730065669095325</v>
      </c>
      <c r="X378" s="17"/>
      <c r="Y378" s="17"/>
      <c r="Z378" s="17"/>
      <c r="AA378" s="17"/>
    </row>
    <row r="379" spans="1:27" x14ac:dyDescent="0.25">
      <c r="A379" s="4">
        <v>39934</v>
      </c>
      <c r="B379" s="1">
        <f t="shared" si="38"/>
        <v>2009</v>
      </c>
      <c r="C379" s="2">
        <v>541.03499999999997</v>
      </c>
      <c r="D379" s="2">
        <v>747.44</v>
      </c>
      <c r="E379" s="2">
        <v>5043.82</v>
      </c>
      <c r="F379" s="2">
        <v>1652.845</v>
      </c>
      <c r="G379" s="2">
        <v>1376.367</v>
      </c>
      <c r="H379" s="2">
        <v>9361.5049999999992</v>
      </c>
      <c r="J379" s="1" t="s">
        <v>409</v>
      </c>
      <c r="K379" s="9">
        <f t="shared" si="40"/>
        <v>5.7793591949157751E-2</v>
      </c>
      <c r="L379" s="9">
        <f t="shared" si="40"/>
        <v>7.9841863033775037E-2</v>
      </c>
      <c r="M379" s="9">
        <f t="shared" si="40"/>
        <v>0.53878302687441815</v>
      </c>
      <c r="N379" s="9">
        <f t="shared" ref="N379:P442" si="43">F379/$H379</f>
        <v>0.1765576154688803</v>
      </c>
      <c r="O379" s="9">
        <f t="shared" si="43"/>
        <v>0.14702411631463105</v>
      </c>
      <c r="P379" s="9">
        <f t="shared" si="43"/>
        <v>1</v>
      </c>
      <c r="R379" s="1" t="s">
        <v>409</v>
      </c>
      <c r="S379" s="17">
        <f t="shared" si="42"/>
        <v>4.8003881691432819E-2</v>
      </c>
      <c r="T379" s="17">
        <f t="shared" si="42"/>
        <v>6.9762717634763771E-2</v>
      </c>
      <c r="U379" s="17">
        <f t="shared" si="42"/>
        <v>0.56985549674087688</v>
      </c>
      <c r="V379" s="17">
        <f t="shared" si="42"/>
        <v>0.1652042279460231</v>
      </c>
      <c r="W379" s="17">
        <f t="shared" si="42"/>
        <v>0.14717369729175767</v>
      </c>
      <c r="X379" s="17"/>
      <c r="Y379" s="17"/>
      <c r="Z379" s="17"/>
      <c r="AA379" s="17"/>
    </row>
    <row r="380" spans="1:27" x14ac:dyDescent="0.25">
      <c r="A380" s="4">
        <v>39965</v>
      </c>
      <c r="B380" s="1">
        <f t="shared" si="38"/>
        <v>2009</v>
      </c>
      <c r="C380" s="2">
        <v>607.71799999999996</v>
      </c>
      <c r="D380" s="2">
        <v>718.69200000000001</v>
      </c>
      <c r="E380" s="2">
        <v>5610.7629999999999</v>
      </c>
      <c r="F380" s="2">
        <v>1598.4680000000001</v>
      </c>
      <c r="G380" s="2">
        <v>1329.248</v>
      </c>
      <c r="H380" s="2">
        <v>9864.8880000000008</v>
      </c>
      <c r="J380" s="1" t="s">
        <v>410</v>
      </c>
      <c r="K380" s="9">
        <f t="shared" ref="K380:M443" si="44">C380/$H380</f>
        <v>6.1604145936578286E-2</v>
      </c>
      <c r="L380" s="9">
        <f t="shared" si="44"/>
        <v>7.2853538732522857E-2</v>
      </c>
      <c r="M380" s="9">
        <f t="shared" si="44"/>
        <v>0.56876094285104906</v>
      </c>
      <c r="N380" s="9">
        <f t="shared" si="43"/>
        <v>0.16203610218382611</v>
      </c>
      <c r="O380" s="9">
        <f t="shared" si="43"/>
        <v>0.1347453716656489</v>
      </c>
      <c r="P380" s="9">
        <f t="shared" si="43"/>
        <v>1</v>
      </c>
      <c r="R380" s="1" t="s">
        <v>410</v>
      </c>
      <c r="S380" s="17">
        <f t="shared" si="42"/>
        <v>4.9450932421787462E-2</v>
      </c>
      <c r="T380" s="17">
        <f t="shared" si="42"/>
        <v>7.2026646388251944E-2</v>
      </c>
      <c r="U380" s="17">
        <f t="shared" si="42"/>
        <v>0.5674874919248869</v>
      </c>
      <c r="V380" s="17">
        <f t="shared" si="42"/>
        <v>0.16911647595659648</v>
      </c>
      <c r="W380" s="17">
        <f t="shared" si="42"/>
        <v>0.14191849403522805</v>
      </c>
      <c r="X380" s="17"/>
      <c r="Y380" s="17"/>
      <c r="Z380" s="17"/>
      <c r="AA380" s="17"/>
    </row>
    <row r="381" spans="1:27" x14ac:dyDescent="0.25">
      <c r="A381" s="4">
        <v>39995</v>
      </c>
      <c r="B381" s="1">
        <f t="shared" si="38"/>
        <v>2009</v>
      </c>
      <c r="C381" s="2">
        <v>617.27700000000004</v>
      </c>
      <c r="D381" s="2">
        <v>829.524</v>
      </c>
      <c r="E381" s="2">
        <v>6400.2139999999999</v>
      </c>
      <c r="F381" s="2">
        <v>1748.99</v>
      </c>
      <c r="G381" s="2">
        <v>1635.3989999999999</v>
      </c>
      <c r="H381" s="2">
        <v>11231.404</v>
      </c>
      <c r="J381" s="1" t="s">
        <v>411</v>
      </c>
      <c r="K381" s="9">
        <f t="shared" si="44"/>
        <v>5.4959914183480535E-2</v>
      </c>
      <c r="L381" s="9">
        <f t="shared" si="44"/>
        <v>7.3857551558113299E-2</v>
      </c>
      <c r="M381" s="9">
        <f t="shared" si="44"/>
        <v>0.56984986026680184</v>
      </c>
      <c r="N381" s="9">
        <f t="shared" si="43"/>
        <v>0.15572318474164049</v>
      </c>
      <c r="O381" s="9">
        <f t="shared" si="43"/>
        <v>0.14560948924996375</v>
      </c>
      <c r="P381" s="9">
        <f t="shared" si="43"/>
        <v>1</v>
      </c>
      <c r="R381" s="1" t="s">
        <v>411</v>
      </c>
      <c r="S381" s="17">
        <f t="shared" si="42"/>
        <v>5.0557137351502808E-2</v>
      </c>
      <c r="T381" s="17">
        <f t="shared" si="42"/>
        <v>7.4138215774509866E-2</v>
      </c>
      <c r="U381" s="17">
        <f t="shared" si="42"/>
        <v>0.56610910916894297</v>
      </c>
      <c r="V381" s="17">
        <f t="shared" si="42"/>
        <v>0.1711323729954223</v>
      </c>
      <c r="W381" s="17">
        <f t="shared" si="42"/>
        <v>0.13806320934270877</v>
      </c>
      <c r="X381" s="17"/>
      <c r="Y381" s="17"/>
      <c r="Z381" s="17"/>
      <c r="AA381" s="17"/>
    </row>
    <row r="382" spans="1:27" x14ac:dyDescent="0.25">
      <c r="A382" s="4">
        <v>40026</v>
      </c>
      <c r="B382" s="1">
        <f t="shared" si="38"/>
        <v>2009</v>
      </c>
      <c r="C382" s="2">
        <v>679.93899999999996</v>
      </c>
      <c r="D382" s="2">
        <v>780.84699999999998</v>
      </c>
      <c r="E382" s="2">
        <v>6300.9440000000004</v>
      </c>
      <c r="F382" s="2">
        <v>1644.085</v>
      </c>
      <c r="G382" s="2">
        <v>1382.059</v>
      </c>
      <c r="H382" s="2">
        <v>10787.874</v>
      </c>
      <c r="J382" s="1" t="s">
        <v>412</v>
      </c>
      <c r="K382" s="9">
        <f t="shared" si="44"/>
        <v>6.3028081343923736E-2</v>
      </c>
      <c r="L382" s="9">
        <f t="shared" si="44"/>
        <v>7.2381916956019324E-2</v>
      </c>
      <c r="M382" s="9">
        <f t="shared" si="44"/>
        <v>0.58407652888789774</v>
      </c>
      <c r="N382" s="9">
        <f t="shared" si="43"/>
        <v>0.15240120527918663</v>
      </c>
      <c r="O382" s="9">
        <f t="shared" si="43"/>
        <v>0.12811226753297267</v>
      </c>
      <c r="P382" s="9">
        <f t="shared" si="43"/>
        <v>1</v>
      </c>
      <c r="R382" s="1" t="s">
        <v>412</v>
      </c>
      <c r="S382" s="17">
        <f t="shared" si="42"/>
        <v>5.1892168874185067E-2</v>
      </c>
      <c r="T382" s="17">
        <f t="shared" si="42"/>
        <v>7.5726733586886807E-2</v>
      </c>
      <c r="U382" s="17">
        <f t="shared" si="42"/>
        <v>0.56763025137729461</v>
      </c>
      <c r="V382" s="17">
        <f t="shared" si="42"/>
        <v>0.17163857514982397</v>
      </c>
      <c r="W382" s="17">
        <f t="shared" si="42"/>
        <v>0.1331123156448962</v>
      </c>
      <c r="X382" s="17"/>
      <c r="Y382" s="17"/>
      <c r="Z382" s="17"/>
      <c r="AA382" s="17"/>
    </row>
    <row r="383" spans="1:27" x14ac:dyDescent="0.25">
      <c r="A383" s="4">
        <v>40057</v>
      </c>
      <c r="B383" s="1">
        <f t="shared" si="38"/>
        <v>2009</v>
      </c>
      <c r="C383" s="2">
        <v>784.63400000000001</v>
      </c>
      <c r="D383" s="2">
        <v>863.03499999999997</v>
      </c>
      <c r="E383" s="2">
        <v>6996.5590000000002</v>
      </c>
      <c r="F383" s="2">
        <v>2030.7449999999999</v>
      </c>
      <c r="G383" s="2">
        <v>1879.4069999999999</v>
      </c>
      <c r="H383" s="2">
        <v>12554.38</v>
      </c>
      <c r="J383" s="1" t="s">
        <v>413</v>
      </c>
      <c r="K383" s="9">
        <f t="shared" si="44"/>
        <v>6.2498825111236084E-2</v>
      </c>
      <c r="L383" s="9">
        <f t="shared" si="44"/>
        <v>6.8743737245487241E-2</v>
      </c>
      <c r="M383" s="9">
        <f t="shared" si="44"/>
        <v>0.55730024103141695</v>
      </c>
      <c r="N383" s="9">
        <f t="shared" si="43"/>
        <v>0.16175589714506014</v>
      </c>
      <c r="O383" s="9">
        <f t="shared" si="43"/>
        <v>0.14970129946679964</v>
      </c>
      <c r="P383" s="9">
        <f t="shared" si="43"/>
        <v>1</v>
      </c>
      <c r="R383" s="1" t="s">
        <v>413</v>
      </c>
      <c r="S383" s="17">
        <f t="shared" si="42"/>
        <v>5.3097103950369089E-2</v>
      </c>
      <c r="T383" s="17">
        <f t="shared" si="42"/>
        <v>7.6733886555207284E-2</v>
      </c>
      <c r="U383" s="17">
        <f t="shared" si="42"/>
        <v>0.56876940256662312</v>
      </c>
      <c r="V383" s="17">
        <f t="shared" si="42"/>
        <v>0.17237283068004303</v>
      </c>
      <c r="W383" s="17">
        <f t="shared" si="42"/>
        <v>0.12902682614807132</v>
      </c>
      <c r="X383" s="17"/>
      <c r="Y383" s="17"/>
      <c r="Z383" s="17"/>
      <c r="AA383" s="17"/>
    </row>
    <row r="384" spans="1:27" x14ac:dyDescent="0.25">
      <c r="A384" s="4">
        <v>40087</v>
      </c>
      <c r="B384" s="1">
        <f t="shared" si="38"/>
        <v>2009</v>
      </c>
      <c r="C384" s="2">
        <v>825.00900000000001</v>
      </c>
      <c r="D384" s="2">
        <v>928.51400000000001</v>
      </c>
      <c r="E384" s="2">
        <v>7424.2219999999998</v>
      </c>
      <c r="F384" s="2">
        <v>1917.925</v>
      </c>
      <c r="G384" s="2">
        <v>1670.4849999999999</v>
      </c>
      <c r="H384" s="2">
        <v>12766.155000000001</v>
      </c>
      <c r="J384" s="1" t="s">
        <v>414</v>
      </c>
      <c r="K384" s="9">
        <f t="shared" si="44"/>
        <v>6.4624704932691165E-2</v>
      </c>
      <c r="L384" s="9">
        <f t="shared" si="44"/>
        <v>7.2732471131675899E-2</v>
      </c>
      <c r="M384" s="9">
        <f t="shared" si="44"/>
        <v>0.58155505710215794</v>
      </c>
      <c r="N384" s="9">
        <f t="shared" si="43"/>
        <v>0.15023513344464326</v>
      </c>
      <c r="O384" s="9">
        <f t="shared" si="43"/>
        <v>0.13085263338883163</v>
      </c>
      <c r="P384" s="9">
        <f t="shared" si="43"/>
        <v>1</v>
      </c>
      <c r="R384" s="1" t="s">
        <v>414</v>
      </c>
      <c r="S384" s="17">
        <f t="shared" ref="S384:W399" si="45">AVERAGE(K373:K383)</f>
        <v>5.4409852992189811E-2</v>
      </c>
      <c r="T384" s="17">
        <f t="shared" si="45"/>
        <v>7.8002585251291875E-2</v>
      </c>
      <c r="U384" s="17">
        <f t="shared" si="45"/>
        <v>0.56688202787780029</v>
      </c>
      <c r="V384" s="17">
        <f t="shared" si="45"/>
        <v>0.17458156753590912</v>
      </c>
      <c r="W384" s="17">
        <f t="shared" si="45"/>
        <v>0.12612401095287426</v>
      </c>
      <c r="X384" s="17"/>
      <c r="Y384" s="17"/>
      <c r="Z384" s="17"/>
      <c r="AA384" s="17"/>
    </row>
    <row r="385" spans="1:27" x14ac:dyDescent="0.25">
      <c r="A385" s="4">
        <v>40118</v>
      </c>
      <c r="B385" s="1">
        <f t="shared" si="38"/>
        <v>2009</v>
      </c>
      <c r="C385" s="2">
        <v>844.65300000000002</v>
      </c>
      <c r="D385" s="2">
        <v>996.41800000000001</v>
      </c>
      <c r="E385" s="2">
        <v>6735.3410000000003</v>
      </c>
      <c r="F385" s="2">
        <v>1946.1780000000001</v>
      </c>
      <c r="G385" s="2">
        <v>1519.8720000000001</v>
      </c>
      <c r="H385" s="2">
        <v>12042.460999999999</v>
      </c>
      <c r="J385" s="1" t="s">
        <v>415</v>
      </c>
      <c r="K385" s="9">
        <f t="shared" si="44"/>
        <v>7.0139566987179783E-2</v>
      </c>
      <c r="L385" s="9">
        <f t="shared" si="44"/>
        <v>8.2742057458188994E-2</v>
      </c>
      <c r="M385" s="9">
        <f t="shared" si="44"/>
        <v>0.55929938241028976</v>
      </c>
      <c r="N385" s="9">
        <f t="shared" si="43"/>
        <v>0.16160965769372226</v>
      </c>
      <c r="O385" s="9">
        <f t="shared" si="43"/>
        <v>0.12620941849012424</v>
      </c>
      <c r="P385" s="9">
        <f t="shared" si="43"/>
        <v>1</v>
      </c>
      <c r="R385" s="1" t="s">
        <v>415</v>
      </c>
      <c r="S385" s="17">
        <f t="shared" si="45"/>
        <v>5.5614259460006601E-2</v>
      </c>
      <c r="T385" s="17">
        <f t="shared" si="45"/>
        <v>7.8497630004965235E-2</v>
      </c>
      <c r="U385" s="17">
        <f t="shared" si="45"/>
        <v>0.5633429228925888</v>
      </c>
      <c r="V385" s="17">
        <f t="shared" si="45"/>
        <v>0.17462143480664605</v>
      </c>
      <c r="W385" s="17">
        <f t="shared" si="45"/>
        <v>0.12792379051604941</v>
      </c>
      <c r="X385" s="17"/>
      <c r="Y385" s="17"/>
      <c r="Z385" s="17"/>
      <c r="AA385" s="17"/>
    </row>
    <row r="386" spans="1:27" x14ac:dyDescent="0.25">
      <c r="A386" s="4">
        <v>40148</v>
      </c>
      <c r="B386" s="1">
        <f t="shared" si="38"/>
        <v>2009</v>
      </c>
      <c r="C386" s="2">
        <v>924.50599999999997</v>
      </c>
      <c r="D386" s="2">
        <v>1005.941</v>
      </c>
      <c r="E386" s="2">
        <v>6464.2529999999997</v>
      </c>
      <c r="F386" s="2">
        <v>2106.7849999999999</v>
      </c>
      <c r="G386" s="2">
        <v>1792.28</v>
      </c>
      <c r="H386" s="2">
        <v>12293.766</v>
      </c>
      <c r="J386" s="1" t="s">
        <v>416</v>
      </c>
      <c r="K386" s="9">
        <f t="shared" si="44"/>
        <v>7.5201203601890587E-2</v>
      </c>
      <c r="L386" s="9">
        <f t="shared" si="44"/>
        <v>8.1825292591383311E-2</v>
      </c>
      <c r="M386" s="9">
        <f t="shared" si="44"/>
        <v>0.52581552308706703</v>
      </c>
      <c r="N386" s="9">
        <f t="shared" si="43"/>
        <v>0.17137018876071008</v>
      </c>
      <c r="O386" s="9">
        <f t="shared" si="43"/>
        <v>0.14578771061690943</v>
      </c>
      <c r="P386" s="9">
        <f t="shared" si="43"/>
        <v>1</v>
      </c>
      <c r="R386" s="1" t="s">
        <v>416</v>
      </c>
      <c r="S386" s="17">
        <f t="shared" si="45"/>
        <v>5.7795612044414184E-2</v>
      </c>
      <c r="T386" s="17">
        <f t="shared" si="45"/>
        <v>7.921342768399163E-2</v>
      </c>
      <c r="U386" s="17">
        <f t="shared" si="45"/>
        <v>0.56471660421349723</v>
      </c>
      <c r="V386" s="17">
        <f t="shared" si="45"/>
        <v>0.17255686631979664</v>
      </c>
      <c r="W386" s="17">
        <f t="shared" si="45"/>
        <v>0.12571753496760218</v>
      </c>
      <c r="X386" s="17"/>
      <c r="Y386" s="17"/>
      <c r="Z386" s="17"/>
      <c r="AA386" s="17"/>
    </row>
    <row r="387" spans="1:27" x14ac:dyDescent="0.25">
      <c r="A387" s="4">
        <v>40179</v>
      </c>
      <c r="B387" s="1">
        <f t="shared" si="38"/>
        <v>2010</v>
      </c>
      <c r="C387" s="2">
        <v>737.79200000000003</v>
      </c>
      <c r="D387" s="2">
        <v>819.69100000000003</v>
      </c>
      <c r="E387" s="2">
        <v>6678.2330000000002</v>
      </c>
      <c r="F387" s="2">
        <v>1814.479</v>
      </c>
      <c r="G387" s="2">
        <v>1435.537</v>
      </c>
      <c r="H387" s="2">
        <v>11485.733</v>
      </c>
      <c r="J387" s="1" t="s">
        <v>417</v>
      </c>
      <c r="K387" s="9">
        <f t="shared" si="44"/>
        <v>6.4235517228199548E-2</v>
      </c>
      <c r="L387" s="9">
        <f t="shared" si="44"/>
        <v>7.1366015560347787E-2</v>
      </c>
      <c r="M387" s="9">
        <f t="shared" si="44"/>
        <v>0.58143724915075079</v>
      </c>
      <c r="N387" s="9">
        <f t="shared" si="43"/>
        <v>0.15797676996322307</v>
      </c>
      <c r="O387" s="9">
        <f t="shared" si="43"/>
        <v>0.12498436103294409</v>
      </c>
      <c r="P387" s="9">
        <f t="shared" si="43"/>
        <v>1</v>
      </c>
      <c r="R387" s="1" t="s">
        <v>417</v>
      </c>
      <c r="S387" s="17">
        <f t="shared" si="45"/>
        <v>6.063565783054254E-2</v>
      </c>
      <c r="T387" s="17">
        <f t="shared" si="45"/>
        <v>8.0231871636138097E-2</v>
      </c>
      <c r="U387" s="17">
        <f t="shared" si="45"/>
        <v>0.55836508453502975</v>
      </c>
      <c r="V387" s="17">
        <f t="shared" si="45"/>
        <v>0.17110408681248979</v>
      </c>
      <c r="W387" s="17">
        <f t="shared" si="45"/>
        <v>0.12966333702037083</v>
      </c>
      <c r="X387" s="17"/>
      <c r="Y387" s="17"/>
      <c r="Z387" s="17"/>
      <c r="AA387" s="17"/>
    </row>
    <row r="388" spans="1:27" x14ac:dyDescent="0.25">
      <c r="A388" s="4">
        <v>40210</v>
      </c>
      <c r="B388" s="1">
        <f t="shared" ref="B388:B435" si="46">YEAR(A388)</f>
        <v>2010</v>
      </c>
      <c r="C388" s="2">
        <v>683.24</v>
      </c>
      <c r="D388" s="2">
        <v>917.16</v>
      </c>
      <c r="E388" s="2">
        <v>6551.2439999999997</v>
      </c>
      <c r="F388" s="2">
        <v>1729.7940000000001</v>
      </c>
      <c r="G388" s="2">
        <v>1926.6289999999999</v>
      </c>
      <c r="H388" s="2">
        <v>11808.067999999999</v>
      </c>
      <c r="J388" s="1" t="s">
        <v>418</v>
      </c>
      <c r="K388" s="9">
        <f t="shared" si="44"/>
        <v>5.7862132907771202E-2</v>
      </c>
      <c r="L388" s="9">
        <f t="shared" si="44"/>
        <v>7.7672316927714175E-2</v>
      </c>
      <c r="M388" s="9">
        <f t="shared" si="44"/>
        <v>0.55481082934143</v>
      </c>
      <c r="N388" s="9">
        <f t="shared" si="43"/>
        <v>0.14649255068653061</v>
      </c>
      <c r="O388" s="9">
        <f t="shared" si="43"/>
        <v>0.1631620854486949</v>
      </c>
      <c r="P388" s="9">
        <f t="shared" si="43"/>
        <v>1</v>
      </c>
      <c r="R388" s="1" t="s">
        <v>418</v>
      </c>
      <c r="S388" s="17">
        <f t="shared" si="45"/>
        <v>6.2345345425194092E-2</v>
      </c>
      <c r="T388" s="17">
        <f t="shared" si="45"/>
        <v>7.8465260040641222E-2</v>
      </c>
      <c r="U388" s="17">
        <f t="shared" si="45"/>
        <v>0.55852110995070492</v>
      </c>
      <c r="V388" s="17">
        <f t="shared" si="45"/>
        <v>0.16889436685935763</v>
      </c>
      <c r="W388" s="17">
        <f t="shared" si="45"/>
        <v>0.13177394764371544</v>
      </c>
      <c r="X388" s="17"/>
      <c r="Y388" s="17"/>
      <c r="Z388" s="17"/>
      <c r="AA388" s="17"/>
    </row>
    <row r="389" spans="1:27" x14ac:dyDescent="0.25">
      <c r="A389" s="4">
        <v>40238</v>
      </c>
      <c r="B389" s="1">
        <f t="shared" si="46"/>
        <v>2010</v>
      </c>
      <c r="C389" s="2">
        <v>864.89200000000005</v>
      </c>
      <c r="D389" s="2">
        <v>1220.6120000000001</v>
      </c>
      <c r="E389" s="2">
        <v>8563.7790000000005</v>
      </c>
      <c r="F389" s="2">
        <v>2198.1120000000001</v>
      </c>
      <c r="G389" s="2">
        <v>2207.92</v>
      </c>
      <c r="H389" s="2">
        <v>15055.315000000001</v>
      </c>
      <c r="J389" s="1" t="s">
        <v>419</v>
      </c>
      <c r="K389" s="9">
        <f t="shared" si="44"/>
        <v>5.744761899701202E-2</v>
      </c>
      <c r="L389" s="9">
        <f t="shared" si="44"/>
        <v>8.1075155186058873E-2</v>
      </c>
      <c r="M389" s="9">
        <f t="shared" si="44"/>
        <v>0.56882097784071606</v>
      </c>
      <c r="N389" s="9">
        <f t="shared" si="43"/>
        <v>0.14600239184633468</v>
      </c>
      <c r="O389" s="9">
        <f t="shared" si="43"/>
        <v>0.14665385612987838</v>
      </c>
      <c r="P389" s="9">
        <f t="shared" si="43"/>
        <v>1</v>
      </c>
      <c r="R389" s="1" t="s">
        <v>419</v>
      </c>
      <c r="S389" s="17">
        <f t="shared" si="45"/>
        <v>6.3012241755160417E-2</v>
      </c>
      <c r="T389" s="17">
        <f t="shared" si="45"/>
        <v>7.6329403325876094E-2</v>
      </c>
      <c r="U389" s="17">
        <f t="shared" si="45"/>
        <v>0.56037402934626346</v>
      </c>
      <c r="V389" s="17">
        <f t="shared" si="45"/>
        <v>0.1645764855353406</v>
      </c>
      <c r="W389" s="17">
        <f t="shared" si="45"/>
        <v>0.13570785321513748</v>
      </c>
      <c r="X389" s="17"/>
      <c r="Y389" s="17"/>
      <c r="Z389" s="17"/>
      <c r="AA389" s="17"/>
    </row>
    <row r="390" spans="1:27" x14ac:dyDescent="0.25">
      <c r="A390" s="4">
        <v>40269</v>
      </c>
      <c r="B390" s="1">
        <f t="shared" si="46"/>
        <v>2010</v>
      </c>
      <c r="C390" s="2">
        <v>818.22900000000004</v>
      </c>
      <c r="D390" s="2">
        <v>931.09900000000005</v>
      </c>
      <c r="E390" s="2">
        <v>7654.6989999999996</v>
      </c>
      <c r="F390" s="2">
        <v>1976.242</v>
      </c>
      <c r="G390" s="2">
        <v>2498.6880000000001</v>
      </c>
      <c r="H390" s="2">
        <v>13878.956</v>
      </c>
      <c r="J390" s="1" t="s">
        <v>420</v>
      </c>
      <c r="K390" s="9">
        <f t="shared" si="44"/>
        <v>5.8954650479474104E-2</v>
      </c>
      <c r="L390" s="9">
        <f t="shared" si="44"/>
        <v>6.7087106551818459E-2</v>
      </c>
      <c r="M390" s="9">
        <f t="shared" si="44"/>
        <v>0.55153276658561345</v>
      </c>
      <c r="N390" s="9">
        <f t="shared" si="43"/>
        <v>0.14239125767096603</v>
      </c>
      <c r="O390" s="9">
        <f t="shared" si="43"/>
        <v>0.18003429076365687</v>
      </c>
      <c r="P390" s="9">
        <f t="shared" si="43"/>
        <v>1</v>
      </c>
      <c r="R390" s="1" t="s">
        <v>420</v>
      </c>
      <c r="S390" s="17">
        <f t="shared" si="45"/>
        <v>6.2672300289010968E-2</v>
      </c>
      <c r="T390" s="17">
        <f t="shared" si="45"/>
        <v>7.5917446943753339E-2</v>
      </c>
      <c r="U390" s="17">
        <f t="shared" si="45"/>
        <v>0.56277360171309043</v>
      </c>
      <c r="V390" s="17">
        <f t="shared" si="45"/>
        <v>0.15837824520125071</v>
      </c>
      <c r="W390" s="17">
        <f t="shared" si="45"/>
        <v>0.14025841903067263</v>
      </c>
      <c r="X390" s="17"/>
      <c r="Y390" s="17"/>
      <c r="Z390" s="17"/>
      <c r="AA390" s="17"/>
    </row>
    <row r="391" spans="1:27" x14ac:dyDescent="0.25">
      <c r="A391" s="4">
        <v>40299</v>
      </c>
      <c r="B391" s="1">
        <f t="shared" si="46"/>
        <v>2010</v>
      </c>
      <c r="C391" s="2">
        <v>912.36599999999999</v>
      </c>
      <c r="D391" s="2">
        <v>1021.817</v>
      </c>
      <c r="E391" s="2">
        <v>7959.9979999999996</v>
      </c>
      <c r="F391" s="2">
        <v>2352.3409999999999</v>
      </c>
      <c r="G391" s="2">
        <v>2005.636</v>
      </c>
      <c r="H391" s="2">
        <v>14252.157999999999</v>
      </c>
      <c r="J391" s="1" t="s">
        <v>421</v>
      </c>
      <c r="K391" s="9">
        <f t="shared" si="44"/>
        <v>6.401598971889029E-2</v>
      </c>
      <c r="L391" s="9">
        <f t="shared" si="44"/>
        <v>7.1695598659515289E-2</v>
      </c>
      <c r="M391" s="9">
        <f t="shared" si="44"/>
        <v>0.55851177063852364</v>
      </c>
      <c r="N391" s="9">
        <f t="shared" si="43"/>
        <v>0.16505156622597084</v>
      </c>
      <c r="O391" s="9">
        <f t="shared" si="43"/>
        <v>0.14072507475709994</v>
      </c>
      <c r="P391" s="9">
        <f t="shared" si="43"/>
        <v>1</v>
      </c>
      <c r="R391" s="1" t="s">
        <v>421</v>
      </c>
      <c r="S391" s="17">
        <f t="shared" si="45"/>
        <v>6.2777851064494281E-2</v>
      </c>
      <c r="T391" s="17">
        <f t="shared" si="45"/>
        <v>7.4757923627211842E-2</v>
      </c>
      <c r="U391" s="17">
        <f t="shared" si="45"/>
        <v>0.56393266895956284</v>
      </c>
      <c r="V391" s="17">
        <f t="shared" si="45"/>
        <v>0.15527221267416758</v>
      </c>
      <c r="W391" s="17">
        <f t="shared" si="45"/>
        <v>0.14325934398058407</v>
      </c>
      <c r="X391" s="17"/>
      <c r="Y391" s="17"/>
      <c r="Z391" s="17"/>
      <c r="AA391" s="17"/>
    </row>
    <row r="392" spans="1:27" x14ac:dyDescent="0.25">
      <c r="A392" s="4">
        <v>40330</v>
      </c>
      <c r="B392" s="1">
        <f t="shared" si="46"/>
        <v>2010</v>
      </c>
      <c r="C392" s="2">
        <v>969.81899999999996</v>
      </c>
      <c r="D392" s="2">
        <v>1042.356</v>
      </c>
      <c r="E392" s="2">
        <v>8175.0810000000001</v>
      </c>
      <c r="F392" s="2">
        <v>2443.6149999999998</v>
      </c>
      <c r="G392" s="2">
        <v>2196.3609999999999</v>
      </c>
      <c r="H392" s="2">
        <v>14827.231</v>
      </c>
      <c r="J392" s="1" t="s">
        <v>422</v>
      </c>
      <c r="K392" s="9">
        <f t="shared" si="44"/>
        <v>6.5407964575449049E-2</v>
      </c>
      <c r="L392" s="9">
        <f t="shared" si="44"/>
        <v>7.0300112003380807E-2</v>
      </c>
      <c r="M392" s="9">
        <f t="shared" si="44"/>
        <v>0.55135588027191318</v>
      </c>
      <c r="N392" s="9">
        <f t="shared" si="43"/>
        <v>0.16480588991970246</v>
      </c>
      <c r="O392" s="9">
        <f t="shared" si="43"/>
        <v>0.14813022067303058</v>
      </c>
      <c r="P392" s="9">
        <f t="shared" si="43"/>
        <v>1</v>
      </c>
      <c r="R392" s="1" t="s">
        <v>422</v>
      </c>
      <c r="S392" s="17">
        <f t="shared" si="45"/>
        <v>6.2997109590159014E-2</v>
      </c>
      <c r="T392" s="17">
        <f t="shared" si="45"/>
        <v>7.4652656347847512E-2</v>
      </c>
      <c r="U392" s="17">
        <f t="shared" si="45"/>
        <v>0.56300092603115137</v>
      </c>
      <c r="V392" s="17">
        <f t="shared" si="45"/>
        <v>0.15554634576890802</v>
      </c>
      <c r="W392" s="17">
        <f t="shared" si="45"/>
        <v>0.14380295335253415</v>
      </c>
      <c r="X392" s="17"/>
      <c r="Y392" s="17"/>
      <c r="Z392" s="17"/>
      <c r="AA392" s="17"/>
    </row>
    <row r="393" spans="1:27" x14ac:dyDescent="0.25">
      <c r="A393" s="4">
        <v>40360</v>
      </c>
      <c r="B393" s="1">
        <f t="shared" si="46"/>
        <v>2010</v>
      </c>
      <c r="C393" s="2">
        <v>909.18</v>
      </c>
      <c r="D393" s="2">
        <v>1066.5350000000001</v>
      </c>
      <c r="E393" s="2">
        <v>9278.3420000000006</v>
      </c>
      <c r="F393" s="2">
        <v>2726.8249999999998</v>
      </c>
      <c r="G393" s="2">
        <v>2348.402</v>
      </c>
      <c r="H393" s="2">
        <v>16329.284</v>
      </c>
      <c r="J393" s="1" t="s">
        <v>423</v>
      </c>
      <c r="K393" s="9">
        <f t="shared" si="44"/>
        <v>5.5677885203049927E-2</v>
      </c>
      <c r="L393" s="9">
        <f t="shared" si="44"/>
        <v>6.5314253827663246E-2</v>
      </c>
      <c r="M393" s="9">
        <f t="shared" si="44"/>
        <v>0.56820262296864954</v>
      </c>
      <c r="N393" s="9">
        <f t="shared" si="43"/>
        <v>0.16698986924350143</v>
      </c>
      <c r="O393" s="9">
        <f t="shared" si="43"/>
        <v>0.14381536875713596</v>
      </c>
      <c r="P393" s="9">
        <f t="shared" si="43"/>
        <v>1</v>
      </c>
      <c r="R393" s="1" t="s">
        <v>423</v>
      </c>
      <c r="S393" s="17">
        <f t="shared" si="45"/>
        <v>6.3946932353065242E-2</v>
      </c>
      <c r="T393" s="17">
        <f t="shared" si="45"/>
        <v>7.4329252751962741E-2</v>
      </c>
      <c r="U393" s="17">
        <f t="shared" si="45"/>
        <v>0.56131965512252513</v>
      </c>
      <c r="V393" s="17">
        <f t="shared" si="45"/>
        <v>0.15637204623964093</v>
      </c>
      <c r="W393" s="17">
        <f t="shared" si="45"/>
        <v>0.14403211075463115</v>
      </c>
      <c r="X393" s="17"/>
      <c r="Y393" s="17"/>
      <c r="Z393" s="17"/>
      <c r="AA393" s="17"/>
    </row>
    <row r="394" spans="1:27" x14ac:dyDescent="0.25">
      <c r="A394" s="4">
        <v>40391</v>
      </c>
      <c r="B394" s="1">
        <f t="shared" si="46"/>
        <v>2010</v>
      </c>
      <c r="C394" s="2">
        <v>1071.0820000000001</v>
      </c>
      <c r="D394" s="2">
        <v>1165.624</v>
      </c>
      <c r="E394" s="2">
        <v>9259.6350000000002</v>
      </c>
      <c r="F394" s="2">
        <v>3148.6950000000002</v>
      </c>
      <c r="G394" s="2">
        <v>2199.875</v>
      </c>
      <c r="H394" s="2">
        <v>16844.911</v>
      </c>
      <c r="J394" s="1" t="s">
        <v>424</v>
      </c>
      <c r="K394" s="9">
        <f t="shared" si="44"/>
        <v>6.3584901101584934E-2</v>
      </c>
      <c r="L394" s="9">
        <f t="shared" si="44"/>
        <v>6.9197397362325039E-2</v>
      </c>
      <c r="M394" s="9">
        <f t="shared" si="44"/>
        <v>0.54969925338281689</v>
      </c>
      <c r="N394" s="9">
        <f t="shared" si="43"/>
        <v>0.18692262606789672</v>
      </c>
      <c r="O394" s="9">
        <f t="shared" si="43"/>
        <v>0.1305958220853764</v>
      </c>
      <c r="P394" s="9">
        <f t="shared" si="43"/>
        <v>1</v>
      </c>
      <c r="R394" s="1" t="s">
        <v>424</v>
      </c>
      <c r="S394" s="17">
        <f t="shared" si="45"/>
        <v>6.3278732703894891E-2</v>
      </c>
      <c r="T394" s="17">
        <f t="shared" si="45"/>
        <v>7.368673792211218E-2</v>
      </c>
      <c r="U394" s="17">
        <f t="shared" si="45"/>
        <v>0.55987657276622993</v>
      </c>
      <c r="V394" s="17">
        <f t="shared" si="45"/>
        <v>0.15769828841821501</v>
      </c>
      <c r="W394" s="17">
        <f t="shared" si="45"/>
        <v>0.14545966541137326</v>
      </c>
      <c r="X394" s="17"/>
      <c r="Y394" s="17"/>
      <c r="Z394" s="17"/>
      <c r="AA394" s="17"/>
    </row>
    <row r="395" spans="1:27" x14ac:dyDescent="0.25">
      <c r="A395" s="4">
        <v>40422</v>
      </c>
      <c r="B395" s="1">
        <f t="shared" si="46"/>
        <v>2010</v>
      </c>
      <c r="C395" s="2">
        <v>1156.414</v>
      </c>
      <c r="D395" s="2">
        <v>1235.51</v>
      </c>
      <c r="E395" s="2">
        <v>9600.2000000000007</v>
      </c>
      <c r="F395" s="2">
        <v>3147.8490000000002</v>
      </c>
      <c r="G395" s="2">
        <v>2615.3000000000002</v>
      </c>
      <c r="H395" s="2">
        <v>17755.274000000001</v>
      </c>
      <c r="J395" s="1" t="s">
        <v>425</v>
      </c>
      <c r="K395" s="9">
        <f t="shared" si="44"/>
        <v>6.5130732423504131E-2</v>
      </c>
      <c r="L395" s="9">
        <f t="shared" si="44"/>
        <v>6.9585521462524308E-2</v>
      </c>
      <c r="M395" s="9">
        <f t="shared" si="44"/>
        <v>0.54069568287146685</v>
      </c>
      <c r="N395" s="9">
        <f t="shared" si="43"/>
        <v>0.17729092775476177</v>
      </c>
      <c r="O395" s="9">
        <f t="shared" si="43"/>
        <v>0.14729707916644935</v>
      </c>
      <c r="P395" s="9">
        <f t="shared" si="43"/>
        <v>1</v>
      </c>
      <c r="R395" s="1" t="s">
        <v>425</v>
      </c>
      <c r="S395" s="17">
        <f t="shared" si="45"/>
        <v>6.3377466884835698E-2</v>
      </c>
      <c r="T395" s="17">
        <f t="shared" si="45"/>
        <v>7.372797975091562E-2</v>
      </c>
      <c r="U395" s="17">
        <f t="shared" si="45"/>
        <v>0.55918557388908452</v>
      </c>
      <c r="V395" s="17">
        <f t="shared" si="45"/>
        <v>0.15998617286574557</v>
      </c>
      <c r="W395" s="17">
        <f t="shared" si="45"/>
        <v>0.14372280383124389</v>
      </c>
      <c r="X395" s="17"/>
      <c r="Y395" s="17"/>
      <c r="Z395" s="17"/>
      <c r="AA395" s="17"/>
    </row>
    <row r="396" spans="1:27" x14ac:dyDescent="0.25">
      <c r="A396" s="4">
        <v>40452</v>
      </c>
      <c r="B396" s="1">
        <f t="shared" si="46"/>
        <v>2010</v>
      </c>
      <c r="C396" s="2">
        <v>1102.18</v>
      </c>
      <c r="D396" s="2">
        <v>1257.002</v>
      </c>
      <c r="E396" s="2">
        <v>9348.2620000000006</v>
      </c>
      <c r="F396" s="2">
        <v>2623.4479999999999</v>
      </c>
      <c r="G396" s="2">
        <v>2223.0990000000002</v>
      </c>
      <c r="H396" s="2">
        <v>16553.991000000002</v>
      </c>
      <c r="J396" s="1" t="s">
        <v>426</v>
      </c>
      <c r="K396" s="9">
        <f t="shared" si="44"/>
        <v>6.658092299313198E-2</v>
      </c>
      <c r="L396" s="9">
        <f t="shared" si="44"/>
        <v>7.5933471269858721E-2</v>
      </c>
      <c r="M396" s="9">
        <f t="shared" si="44"/>
        <v>0.56471348812500866</v>
      </c>
      <c r="N396" s="9">
        <f t="shared" si="43"/>
        <v>0.15847827874257028</v>
      </c>
      <c r="O396" s="9">
        <f t="shared" si="43"/>
        <v>0.13429383886943033</v>
      </c>
      <c r="P396" s="9">
        <f t="shared" si="43"/>
        <v>1</v>
      </c>
      <c r="R396" s="1" t="s">
        <v>426</v>
      </c>
      <c r="S396" s="17">
        <f t="shared" si="45"/>
        <v>6.3423469384000494E-2</v>
      </c>
      <c r="T396" s="17">
        <f t="shared" si="45"/>
        <v>7.344189341735638E-2</v>
      </c>
      <c r="U396" s="17">
        <f t="shared" si="45"/>
        <v>0.55547108532265799</v>
      </c>
      <c r="V396" s="17">
        <f t="shared" si="45"/>
        <v>0.16244579053030181</v>
      </c>
      <c r="W396" s="17">
        <f t="shared" si="45"/>
        <v>0.14521775344739093</v>
      </c>
      <c r="X396" s="17"/>
      <c r="Y396" s="17"/>
      <c r="Z396" s="17"/>
      <c r="AA396" s="17"/>
    </row>
    <row r="397" spans="1:27" x14ac:dyDescent="0.25">
      <c r="A397" s="4">
        <v>40483</v>
      </c>
      <c r="B397" s="1">
        <f t="shared" si="46"/>
        <v>2010</v>
      </c>
      <c r="C397" s="2">
        <v>1238.2460000000001</v>
      </c>
      <c r="D397" s="2">
        <v>1320.883</v>
      </c>
      <c r="E397" s="2">
        <v>9517.1659999999993</v>
      </c>
      <c r="F397" s="2">
        <v>2844.2930000000001</v>
      </c>
      <c r="G397" s="2">
        <v>2475.2579999999998</v>
      </c>
      <c r="H397" s="2">
        <v>17395.845000000001</v>
      </c>
      <c r="J397" s="1" t="s">
        <v>427</v>
      </c>
      <c r="K397" s="9">
        <f t="shared" si="44"/>
        <v>7.1180560645372495E-2</v>
      </c>
      <c r="L397" s="9">
        <f t="shared" si="44"/>
        <v>7.5930947878645738E-2</v>
      </c>
      <c r="M397" s="9">
        <f t="shared" si="44"/>
        <v>0.54709420554161059</v>
      </c>
      <c r="N397" s="9">
        <f t="shared" si="43"/>
        <v>0.16350415860798942</v>
      </c>
      <c r="O397" s="9">
        <f t="shared" si="43"/>
        <v>0.14229018481137304</v>
      </c>
      <c r="P397" s="9">
        <f t="shared" si="43"/>
        <v>1</v>
      </c>
      <c r="R397" s="1" t="s">
        <v>427</v>
      </c>
      <c r="S397" s="17">
        <f t="shared" si="45"/>
        <v>6.3099956293632534E-2</v>
      </c>
      <c r="T397" s="17">
        <f t="shared" si="45"/>
        <v>7.2822931036599078E-2</v>
      </c>
      <c r="U397" s="17">
        <f t="shared" si="45"/>
        <v>0.55596327675126878</v>
      </c>
      <c r="V397" s="17">
        <f t="shared" si="45"/>
        <v>0.16216111971656072</v>
      </c>
      <c r="W397" s="17">
        <f t="shared" si="45"/>
        <v>0.14595270075460057</v>
      </c>
      <c r="X397" s="17"/>
      <c r="Y397" s="17"/>
      <c r="Z397" s="17"/>
      <c r="AA397" s="17"/>
    </row>
    <row r="398" spans="1:27" x14ac:dyDescent="0.25">
      <c r="A398" s="4">
        <v>40513</v>
      </c>
      <c r="B398" s="1">
        <f t="shared" si="46"/>
        <v>2010</v>
      </c>
      <c r="C398" s="2">
        <v>1291.25</v>
      </c>
      <c r="D398" s="2">
        <v>1313.279</v>
      </c>
      <c r="E398" s="2">
        <v>8249.5740000000005</v>
      </c>
      <c r="F398" s="2">
        <v>2844.2350000000001</v>
      </c>
      <c r="G398" s="2">
        <v>1875.633</v>
      </c>
      <c r="H398" s="2">
        <v>15573.972</v>
      </c>
      <c r="J398" s="1" t="s">
        <v>428</v>
      </c>
      <c r="K398" s="9">
        <f t="shared" si="44"/>
        <v>8.2910769327182554E-2</v>
      </c>
      <c r="L398" s="9">
        <f t="shared" si="44"/>
        <v>8.4325244709570563E-2</v>
      </c>
      <c r="M398" s="9">
        <f t="shared" si="44"/>
        <v>0.52970263462654232</v>
      </c>
      <c r="N398" s="9">
        <f t="shared" si="43"/>
        <v>0.1826274633086537</v>
      </c>
      <c r="O398" s="9">
        <f t="shared" si="43"/>
        <v>0.12043382381835539</v>
      </c>
      <c r="P398" s="9">
        <f t="shared" si="43"/>
        <v>1</v>
      </c>
      <c r="R398" s="1" t="s">
        <v>428</v>
      </c>
      <c r="S398" s="17">
        <f t="shared" si="45"/>
        <v>6.2734443297585429E-2</v>
      </c>
      <c r="T398" s="17">
        <f t="shared" si="45"/>
        <v>7.2287081517259308E-2</v>
      </c>
      <c r="U398" s="17">
        <f t="shared" si="45"/>
        <v>0.55789770242895453</v>
      </c>
      <c r="V398" s="17">
        <f t="shared" si="45"/>
        <v>0.16144602606631339</v>
      </c>
      <c r="W398" s="17">
        <f t="shared" si="45"/>
        <v>0.1456347438631882</v>
      </c>
      <c r="X398" s="17"/>
      <c r="Y398" s="17"/>
      <c r="Z398" s="17"/>
      <c r="AA398" s="17"/>
    </row>
    <row r="399" spans="1:27" x14ac:dyDescent="0.25">
      <c r="A399" s="4">
        <v>40544</v>
      </c>
      <c r="B399" s="1">
        <f t="shared" si="46"/>
        <v>2011</v>
      </c>
      <c r="C399" s="2">
        <v>1073.922</v>
      </c>
      <c r="D399" s="2">
        <v>1169.52</v>
      </c>
      <c r="E399" s="2">
        <v>8585.9120000000003</v>
      </c>
      <c r="F399" s="2">
        <v>2386.2269999999999</v>
      </c>
      <c r="G399" s="2">
        <v>1600.5350000000001</v>
      </c>
      <c r="H399" s="2">
        <v>14816.117</v>
      </c>
      <c r="J399" s="1" t="s">
        <v>429</v>
      </c>
      <c r="K399" s="9">
        <f t="shared" si="44"/>
        <v>7.2483363893522168E-2</v>
      </c>
      <c r="L399" s="9">
        <f t="shared" si="44"/>
        <v>7.8935661752671096E-2</v>
      </c>
      <c r="M399" s="9">
        <f t="shared" si="44"/>
        <v>0.57949812356368402</v>
      </c>
      <c r="N399" s="9">
        <f t="shared" si="43"/>
        <v>0.16105616606564324</v>
      </c>
      <c r="O399" s="9">
        <f t="shared" si="43"/>
        <v>0.108026617230412</v>
      </c>
      <c r="P399" s="9">
        <f t="shared" si="43"/>
        <v>1</v>
      </c>
      <c r="R399" s="1" t="s">
        <v>429</v>
      </c>
      <c r="S399" s="17">
        <f t="shared" si="45"/>
        <v>6.4432193488402068E-2</v>
      </c>
      <c r="T399" s="17">
        <f t="shared" si="45"/>
        <v>7.346519325809775E-2</v>
      </c>
      <c r="U399" s="17">
        <f t="shared" si="45"/>
        <v>0.55319455565402653</v>
      </c>
      <c r="V399" s="17">
        <f t="shared" si="45"/>
        <v>0.16368699818862528</v>
      </c>
      <c r="W399" s="17">
        <f t="shared" si="45"/>
        <v>0.14522105866186194</v>
      </c>
      <c r="X399" s="17"/>
      <c r="Y399" s="17"/>
      <c r="Z399" s="17"/>
      <c r="AA399" s="17"/>
    </row>
    <row r="400" spans="1:27" x14ac:dyDescent="0.25">
      <c r="A400" s="4">
        <v>40575</v>
      </c>
      <c r="B400" s="1">
        <f t="shared" si="46"/>
        <v>2011</v>
      </c>
      <c r="C400" s="2">
        <v>1099.837</v>
      </c>
      <c r="D400" s="2">
        <v>1203.172</v>
      </c>
      <c r="E400" s="2">
        <v>8599.0609999999997</v>
      </c>
      <c r="F400" s="2">
        <v>2430.4659999999999</v>
      </c>
      <c r="G400" s="2">
        <v>2205.61</v>
      </c>
      <c r="H400" s="2">
        <v>15538.146000000001</v>
      </c>
      <c r="J400" s="1" t="s">
        <v>430</v>
      </c>
      <c r="K400" s="9">
        <f t="shared" si="44"/>
        <v>7.078302649492417E-2</v>
      </c>
      <c r="L400" s="9">
        <f t="shared" si="44"/>
        <v>7.7433433821512548E-2</v>
      </c>
      <c r="M400" s="9">
        <f t="shared" si="44"/>
        <v>0.55341615402506827</v>
      </c>
      <c r="N400" s="9">
        <f t="shared" si="43"/>
        <v>0.15641930510885918</v>
      </c>
      <c r="O400" s="9">
        <f t="shared" si="43"/>
        <v>0.14194808054963573</v>
      </c>
      <c r="P400" s="9">
        <f t="shared" si="43"/>
        <v>1</v>
      </c>
      <c r="R400" s="1" t="s">
        <v>430</v>
      </c>
      <c r="S400" s="17">
        <f t="shared" ref="S400:W415" si="47">AVERAGE(K389:K399)</f>
        <v>6.5761396305288516E-2</v>
      </c>
      <c r="T400" s="17">
        <f t="shared" si="47"/>
        <v>7.3580042787639285E-2</v>
      </c>
      <c r="U400" s="17">
        <f t="shared" si="47"/>
        <v>0.55543885512877678</v>
      </c>
      <c r="V400" s="17">
        <f t="shared" si="47"/>
        <v>0.16501096322309008</v>
      </c>
      <c r="W400" s="17">
        <f t="shared" si="47"/>
        <v>0.14020874336929076</v>
      </c>
      <c r="X400" s="17"/>
      <c r="Y400" s="17"/>
      <c r="Z400" s="17"/>
      <c r="AA400" s="17"/>
    </row>
    <row r="401" spans="1:27" x14ac:dyDescent="0.25">
      <c r="A401" s="4">
        <v>40603</v>
      </c>
      <c r="B401" s="1">
        <f t="shared" si="46"/>
        <v>2011</v>
      </c>
      <c r="C401" s="2">
        <v>1146.5840000000001</v>
      </c>
      <c r="D401" s="2">
        <v>1425.8689999999999</v>
      </c>
      <c r="E401" s="2">
        <v>9551.4650000000001</v>
      </c>
      <c r="F401" s="2">
        <v>2829.0120000000002</v>
      </c>
      <c r="G401" s="2">
        <v>2781.4609999999998</v>
      </c>
      <c r="H401" s="2">
        <v>17734.39</v>
      </c>
      <c r="J401" s="1" t="s">
        <v>431</v>
      </c>
      <c r="K401" s="9">
        <f t="shared" si="44"/>
        <v>6.4653140029062181E-2</v>
      </c>
      <c r="L401" s="9">
        <f t="shared" si="44"/>
        <v>8.0401355783875278E-2</v>
      </c>
      <c r="M401" s="9">
        <f t="shared" si="44"/>
        <v>0.53858435502997282</v>
      </c>
      <c r="N401" s="9">
        <f t="shared" si="43"/>
        <v>0.15952124657233771</v>
      </c>
      <c r="O401" s="9">
        <f t="shared" si="43"/>
        <v>0.15683995897236949</v>
      </c>
      <c r="P401" s="9">
        <f t="shared" si="43"/>
        <v>1</v>
      </c>
      <c r="R401" s="1" t="s">
        <v>431</v>
      </c>
      <c r="S401" s="17">
        <f t="shared" si="47"/>
        <v>6.697370607782599E-2</v>
      </c>
      <c r="T401" s="17">
        <f t="shared" si="47"/>
        <v>7.3248977209044164E-2</v>
      </c>
      <c r="U401" s="17">
        <f t="shared" si="47"/>
        <v>0.55403841660008168</v>
      </c>
      <c r="V401" s="17">
        <f t="shared" si="47"/>
        <v>0.16595795533786503</v>
      </c>
      <c r="W401" s="17">
        <f t="shared" si="47"/>
        <v>0.13978094558926871</v>
      </c>
      <c r="X401" s="17"/>
      <c r="Y401" s="17"/>
      <c r="Z401" s="17"/>
      <c r="AA401" s="17"/>
    </row>
    <row r="402" spans="1:27" x14ac:dyDescent="0.25">
      <c r="A402" s="4">
        <v>40634</v>
      </c>
      <c r="B402" s="1">
        <f t="shared" si="46"/>
        <v>2011</v>
      </c>
      <c r="C402" s="2">
        <v>1328.5540000000001</v>
      </c>
      <c r="D402" s="2">
        <v>1254.9110000000001</v>
      </c>
      <c r="E402" s="2">
        <v>9396.3739999999998</v>
      </c>
      <c r="F402" s="2">
        <v>2759.6309999999999</v>
      </c>
      <c r="G402" s="2">
        <v>3572.3290000000002</v>
      </c>
      <c r="H402" s="2">
        <v>18311.798999999999</v>
      </c>
      <c r="J402" s="1" t="s">
        <v>432</v>
      </c>
      <c r="K402" s="9">
        <f t="shared" si="44"/>
        <v>7.2551801163828866E-2</v>
      </c>
      <c r="L402" s="9">
        <f t="shared" si="44"/>
        <v>6.8530186466114015E-2</v>
      </c>
      <c r="M402" s="9">
        <f t="shared" si="44"/>
        <v>0.51313221601001624</v>
      </c>
      <c r="N402" s="9">
        <f t="shared" si="43"/>
        <v>0.15070234224392698</v>
      </c>
      <c r="O402" s="9">
        <f t="shared" si="43"/>
        <v>0.19508345411611389</v>
      </c>
      <c r="P402" s="9">
        <f t="shared" si="43"/>
        <v>1</v>
      </c>
      <c r="R402" s="1" t="s">
        <v>432</v>
      </c>
      <c r="S402" s="17">
        <f t="shared" si="47"/>
        <v>6.749175058233399E-2</v>
      </c>
      <c r="T402" s="17">
        <f t="shared" si="47"/>
        <v>7.4459363502867512E-2</v>
      </c>
      <c r="U402" s="17">
        <f t="shared" si="47"/>
        <v>0.55286128827684144</v>
      </c>
      <c r="V402" s="17">
        <f t="shared" si="47"/>
        <v>0.16751522705617153</v>
      </c>
      <c r="W402" s="17">
        <f t="shared" si="47"/>
        <v>0.13767236997187896</v>
      </c>
      <c r="X402" s="17"/>
      <c r="Y402" s="17"/>
      <c r="Z402" s="17"/>
      <c r="AA402" s="17"/>
    </row>
    <row r="403" spans="1:27" x14ac:dyDescent="0.25">
      <c r="A403" s="4">
        <v>40664</v>
      </c>
      <c r="B403" s="1">
        <f t="shared" si="46"/>
        <v>2011</v>
      </c>
      <c r="C403" s="2">
        <v>1200</v>
      </c>
      <c r="D403" s="2">
        <v>1330.1869999999999</v>
      </c>
      <c r="E403" s="2">
        <v>10597.067999999999</v>
      </c>
      <c r="F403" s="2">
        <v>3128.087</v>
      </c>
      <c r="G403" s="2">
        <v>3428.9180000000001</v>
      </c>
      <c r="H403" s="2">
        <v>19684.259999999998</v>
      </c>
      <c r="J403" s="1" t="s">
        <v>433</v>
      </c>
      <c r="K403" s="9">
        <f t="shared" si="44"/>
        <v>6.0962413623880204E-2</v>
      </c>
      <c r="L403" s="9">
        <f t="shared" si="44"/>
        <v>6.7576175075923603E-2</v>
      </c>
      <c r="M403" s="9">
        <f t="shared" si="44"/>
        <v>0.53835236884698745</v>
      </c>
      <c r="N403" s="9">
        <f t="shared" si="43"/>
        <v>0.15891311128790211</v>
      </c>
      <c r="O403" s="9">
        <f t="shared" si="43"/>
        <v>0.17419593116530671</v>
      </c>
      <c r="P403" s="9">
        <f t="shared" si="43"/>
        <v>1</v>
      </c>
      <c r="R403" s="1" t="s">
        <v>433</v>
      </c>
      <c r="S403" s="17">
        <f t="shared" si="47"/>
        <v>6.8267733440964762E-2</v>
      </c>
      <c r="T403" s="17">
        <f t="shared" si="47"/>
        <v>7.4171598758012852E-2</v>
      </c>
      <c r="U403" s="17">
        <f t="shared" si="47"/>
        <v>0.54873587421970449</v>
      </c>
      <c r="V403" s="17">
        <f t="shared" si="47"/>
        <v>0.16621075214871298</v>
      </c>
      <c r="W403" s="17">
        <f t="shared" si="47"/>
        <v>0.14261404082269838</v>
      </c>
      <c r="X403" s="17"/>
      <c r="Y403" s="17"/>
      <c r="Z403" s="17"/>
      <c r="AA403" s="17"/>
    </row>
    <row r="404" spans="1:27" x14ac:dyDescent="0.25">
      <c r="A404" s="4">
        <v>40695</v>
      </c>
      <c r="B404" s="1">
        <f t="shared" si="46"/>
        <v>2011</v>
      </c>
      <c r="C404" s="2">
        <v>1260.3499999999999</v>
      </c>
      <c r="D404" s="2">
        <v>1311.1690000000001</v>
      </c>
      <c r="E404" s="2">
        <v>10415.134</v>
      </c>
      <c r="F404" s="2">
        <v>2990.72</v>
      </c>
      <c r="G404" s="2">
        <v>3281.846</v>
      </c>
      <c r="H404" s="2">
        <v>19259.219000000001</v>
      </c>
      <c r="J404" s="1" t="s">
        <v>434</v>
      </c>
      <c r="K404" s="9">
        <f t="shared" si="44"/>
        <v>6.5441386797668158E-2</v>
      </c>
      <c r="L404" s="9">
        <f t="shared" si="44"/>
        <v>6.8080071159687214E-2</v>
      </c>
      <c r="M404" s="9">
        <f t="shared" si="44"/>
        <v>0.5407869342988415</v>
      </c>
      <c r="N404" s="9">
        <f t="shared" si="43"/>
        <v>0.15528770922642293</v>
      </c>
      <c r="O404" s="9">
        <f t="shared" si="43"/>
        <v>0.17040389851738016</v>
      </c>
      <c r="P404" s="9">
        <f t="shared" si="43"/>
        <v>1</v>
      </c>
      <c r="R404" s="1" t="s">
        <v>434</v>
      </c>
      <c r="S404" s="17">
        <f t="shared" si="47"/>
        <v>6.7863592445367604E-2</v>
      </c>
      <c r="T404" s="17">
        <f t="shared" si="47"/>
        <v>7.3923968128244019E-2</v>
      </c>
      <c r="U404" s="17">
        <f t="shared" si="47"/>
        <v>0.54755373681743846</v>
      </c>
      <c r="V404" s="17">
        <f t="shared" si="47"/>
        <v>0.1656750450003675</v>
      </c>
      <c r="W404" s="17">
        <f t="shared" si="47"/>
        <v>0.14498365086745077</v>
      </c>
      <c r="X404" s="17"/>
      <c r="Y404" s="17"/>
      <c r="Z404" s="17"/>
      <c r="AA404" s="17"/>
    </row>
    <row r="405" spans="1:27" x14ac:dyDescent="0.25">
      <c r="A405" s="4">
        <v>40725</v>
      </c>
      <c r="B405" s="1">
        <f t="shared" si="46"/>
        <v>2011</v>
      </c>
      <c r="C405" s="2">
        <v>1293.93</v>
      </c>
      <c r="D405" s="2">
        <v>1359.722</v>
      </c>
      <c r="E405" s="2">
        <v>10831.467000000001</v>
      </c>
      <c r="F405" s="2">
        <v>2852.2550000000001</v>
      </c>
      <c r="G405" s="2">
        <v>2776.25</v>
      </c>
      <c r="H405" s="2">
        <v>19113.625</v>
      </c>
      <c r="J405" s="1" t="s">
        <v>435</v>
      </c>
      <c r="K405" s="9">
        <f t="shared" si="44"/>
        <v>6.7696734659176375E-2</v>
      </c>
      <c r="L405" s="9">
        <f t="shared" si="44"/>
        <v>7.1138886527280926E-2</v>
      </c>
      <c r="M405" s="9">
        <f t="shared" si="44"/>
        <v>0.56668826556971796</v>
      </c>
      <c r="N405" s="9">
        <f t="shared" si="43"/>
        <v>0.14922627183488218</v>
      </c>
      <c r="O405" s="9">
        <f t="shared" si="43"/>
        <v>0.14524978909024322</v>
      </c>
      <c r="P405" s="9">
        <f t="shared" si="43"/>
        <v>1</v>
      </c>
      <c r="R405" s="1" t="s">
        <v>435</v>
      </c>
      <c r="S405" s="17">
        <f t="shared" si="47"/>
        <v>6.8751183499423815E-2</v>
      </c>
      <c r="T405" s="17">
        <f t="shared" si="47"/>
        <v>7.417540606751892E-2</v>
      </c>
      <c r="U405" s="17">
        <f t="shared" si="47"/>
        <v>0.54506140148381965</v>
      </c>
      <c r="V405" s="17">
        <f t="shared" si="47"/>
        <v>0.16461121227154216</v>
      </c>
      <c r="W405" s="17">
        <f t="shared" si="47"/>
        <v>0.14740078993656389</v>
      </c>
      <c r="X405" s="17"/>
      <c r="Y405" s="17"/>
      <c r="Z405" s="17"/>
      <c r="AA405" s="17"/>
    </row>
    <row r="406" spans="1:27" x14ac:dyDescent="0.25">
      <c r="A406" s="4">
        <v>40756</v>
      </c>
      <c r="B406" s="1">
        <f t="shared" si="46"/>
        <v>2011</v>
      </c>
      <c r="C406" s="2">
        <v>1460.4059999999999</v>
      </c>
      <c r="D406" s="2">
        <v>1595.5340000000001</v>
      </c>
      <c r="E406" s="2">
        <v>12148.855</v>
      </c>
      <c r="F406" s="2">
        <v>3480.1219999999998</v>
      </c>
      <c r="G406" s="2">
        <v>3595.4079999999999</v>
      </c>
      <c r="H406" s="2">
        <v>22280.325000000001</v>
      </c>
      <c r="J406" s="1" t="s">
        <v>436</v>
      </c>
      <c r="K406" s="9">
        <f t="shared" si="44"/>
        <v>6.5546889464134839E-2</v>
      </c>
      <c r="L406" s="9">
        <f t="shared" si="44"/>
        <v>7.1611792018294165E-2</v>
      </c>
      <c r="M406" s="9">
        <f t="shared" si="44"/>
        <v>0.54527279112849558</v>
      </c>
      <c r="N406" s="9">
        <f t="shared" si="43"/>
        <v>0.15619709317525662</v>
      </c>
      <c r="O406" s="9">
        <f t="shared" si="43"/>
        <v>0.16137143421381869</v>
      </c>
      <c r="P406" s="9">
        <f t="shared" si="43"/>
        <v>1</v>
      </c>
      <c r="R406" s="1" t="s">
        <v>436</v>
      </c>
      <c r="S406" s="17">
        <f t="shared" si="47"/>
        <v>6.912498655011394E-2</v>
      </c>
      <c r="T406" s="17">
        <f t="shared" si="47"/>
        <v>7.4351905082514907E-2</v>
      </c>
      <c r="U406" s="17">
        <f t="shared" si="47"/>
        <v>0.54660585713717424</v>
      </c>
      <c r="V406" s="17">
        <f t="shared" si="47"/>
        <v>0.16118427097763177</v>
      </c>
      <c r="W406" s="17">
        <f t="shared" si="47"/>
        <v>0.1487329687551881</v>
      </c>
      <c r="X406" s="17"/>
      <c r="Y406" s="17"/>
      <c r="Z406" s="17"/>
      <c r="AA406" s="17"/>
    </row>
    <row r="407" spans="1:27" x14ac:dyDescent="0.25">
      <c r="A407" s="4">
        <v>40787</v>
      </c>
      <c r="B407" s="1">
        <f t="shared" si="46"/>
        <v>2011</v>
      </c>
      <c r="C407" s="2">
        <v>1264.5830000000001</v>
      </c>
      <c r="D407" s="2">
        <v>1535.4480000000001</v>
      </c>
      <c r="E407" s="2">
        <v>10955.895</v>
      </c>
      <c r="F407" s="2">
        <v>2867.9630000000002</v>
      </c>
      <c r="G407" s="2">
        <v>3588.627</v>
      </c>
      <c r="H407" s="2">
        <v>20212.516</v>
      </c>
      <c r="J407" s="1" t="s">
        <v>437</v>
      </c>
      <c r="K407" s="9">
        <f t="shared" si="44"/>
        <v>6.2564353690554908E-2</v>
      </c>
      <c r="L407" s="9">
        <f t="shared" si="44"/>
        <v>7.5965208883446281E-2</v>
      </c>
      <c r="M407" s="9">
        <f t="shared" si="44"/>
        <v>0.54203519245204312</v>
      </c>
      <c r="N407" s="9">
        <f t="shared" si="43"/>
        <v>0.14189045045159149</v>
      </c>
      <c r="O407" s="9">
        <f t="shared" si="43"/>
        <v>0.17754479452236427</v>
      </c>
      <c r="P407" s="9">
        <f t="shared" si="43"/>
        <v>1</v>
      </c>
      <c r="R407" s="1" t="s">
        <v>437</v>
      </c>
      <c r="S407" s="17">
        <f t="shared" si="47"/>
        <v>6.9162819008353096E-2</v>
      </c>
      <c r="T407" s="17">
        <f t="shared" si="47"/>
        <v>7.4536111496675814E-2</v>
      </c>
      <c r="U407" s="17">
        <f t="shared" si="47"/>
        <v>0.54702195788781327</v>
      </c>
      <c r="V407" s="17">
        <f t="shared" si="47"/>
        <v>0.1592666496522222</v>
      </c>
      <c r="W407" s="17">
        <f t="shared" si="47"/>
        <v>0.15001245557767626</v>
      </c>
      <c r="X407" s="17"/>
      <c r="Y407" s="17"/>
      <c r="Z407" s="17"/>
      <c r="AA407" s="17"/>
    </row>
    <row r="408" spans="1:27" x14ac:dyDescent="0.25">
      <c r="A408" s="4">
        <v>40817</v>
      </c>
      <c r="B408" s="1">
        <f t="shared" si="46"/>
        <v>2011</v>
      </c>
      <c r="C408" s="2">
        <v>1349.537</v>
      </c>
      <c r="D408" s="2">
        <v>1493.356</v>
      </c>
      <c r="E408" s="2">
        <v>10126.66</v>
      </c>
      <c r="F408" s="2">
        <v>2872.5369999999998</v>
      </c>
      <c r="G408" s="2">
        <v>3943.3939999999998</v>
      </c>
      <c r="H408" s="2">
        <v>19785.483</v>
      </c>
      <c r="J408" s="1" t="s">
        <v>438</v>
      </c>
      <c r="K408" s="9">
        <f t="shared" si="44"/>
        <v>6.820844353408001E-2</v>
      </c>
      <c r="L408" s="9">
        <f t="shared" si="44"/>
        <v>7.5477358829198149E-2</v>
      </c>
      <c r="M408" s="9">
        <f t="shared" si="44"/>
        <v>0.51182273387008037</v>
      </c>
      <c r="N408" s="9">
        <f t="shared" si="43"/>
        <v>0.14518407258493513</v>
      </c>
      <c r="O408" s="9">
        <f t="shared" si="43"/>
        <v>0.19930744172381334</v>
      </c>
      <c r="P408" s="9">
        <f t="shared" si="43"/>
        <v>1</v>
      </c>
      <c r="R408" s="1" t="s">
        <v>438</v>
      </c>
      <c r="S408" s="17">
        <f t="shared" si="47"/>
        <v>6.8797676344482458E-2</v>
      </c>
      <c r="T408" s="17">
        <f t="shared" si="47"/>
        <v>7.4538996734274679E-2</v>
      </c>
      <c r="U408" s="17">
        <f t="shared" si="47"/>
        <v>0.54496029464481632</v>
      </c>
      <c r="V408" s="17">
        <f t="shared" si="47"/>
        <v>0.15775866526213322</v>
      </c>
      <c r="W408" s="17">
        <f t="shared" si="47"/>
        <v>0.15394436063703387</v>
      </c>
      <c r="X408" s="17"/>
      <c r="Y408" s="17"/>
      <c r="Z408" s="17"/>
      <c r="AA408" s="17"/>
    </row>
    <row r="409" spans="1:27" x14ac:dyDescent="0.25">
      <c r="A409" s="4">
        <v>40848</v>
      </c>
      <c r="B409" s="1">
        <f t="shared" si="46"/>
        <v>2011</v>
      </c>
      <c r="C409" s="2">
        <v>1846.2809999999999</v>
      </c>
      <c r="D409" s="2">
        <v>1590.0530000000001</v>
      </c>
      <c r="E409" s="2">
        <v>10581.314</v>
      </c>
      <c r="F409" s="2">
        <v>3535.3939999999998</v>
      </c>
      <c r="G409" s="2">
        <v>3642.16</v>
      </c>
      <c r="H409" s="2">
        <v>21195.202000000001</v>
      </c>
      <c r="J409" s="1" t="s">
        <v>439</v>
      </c>
      <c r="K409" s="9">
        <f t="shared" si="44"/>
        <v>8.7108440863172709E-2</v>
      </c>
      <c r="L409" s="9">
        <f t="shared" si="44"/>
        <v>7.5019478464984676E-2</v>
      </c>
      <c r="M409" s="9">
        <f t="shared" si="44"/>
        <v>0.49923157137167173</v>
      </c>
      <c r="N409" s="9">
        <f t="shared" si="43"/>
        <v>0.16680161859273621</v>
      </c>
      <c r="O409" s="9">
        <f t="shared" si="43"/>
        <v>0.17183889070743463</v>
      </c>
      <c r="P409" s="9">
        <f t="shared" si="43"/>
        <v>1</v>
      </c>
      <c r="R409" s="1" t="s">
        <v>439</v>
      </c>
      <c r="S409" s="17">
        <f t="shared" si="47"/>
        <v>6.8527483879819495E-2</v>
      </c>
      <c r="T409" s="17">
        <f t="shared" si="47"/>
        <v>7.449776136614307E-2</v>
      </c>
      <c r="U409" s="17">
        <f t="shared" si="47"/>
        <v>0.54175379722013184</v>
      </c>
      <c r="V409" s="17">
        <f t="shared" si="47"/>
        <v>0.15609320289640102</v>
      </c>
      <c r="W409" s="17">
        <f t="shared" si="47"/>
        <v>0.15912774762907389</v>
      </c>
      <c r="X409" s="17"/>
      <c r="Y409" s="17"/>
      <c r="Z409" s="17"/>
      <c r="AA409" s="17"/>
    </row>
    <row r="410" spans="1:27" x14ac:dyDescent="0.25">
      <c r="A410" s="4">
        <v>40878</v>
      </c>
      <c r="B410" s="1">
        <f t="shared" si="46"/>
        <v>2011</v>
      </c>
      <c r="C410" s="2">
        <v>1477.962</v>
      </c>
      <c r="D410" s="2">
        <v>1499.4269999999999</v>
      </c>
      <c r="E410" s="2">
        <v>9261.2489999999998</v>
      </c>
      <c r="F410" s="2">
        <v>3106.8420000000001</v>
      </c>
      <c r="G410" s="2">
        <v>2966.8470000000002</v>
      </c>
      <c r="H410" s="2">
        <v>18312.327000000001</v>
      </c>
      <c r="J410" s="1" t="s">
        <v>440</v>
      </c>
      <c r="K410" s="9">
        <f t="shared" si="44"/>
        <v>8.0708584987587859E-2</v>
      </c>
      <c r="L410" s="9">
        <f t="shared" si="44"/>
        <v>8.1880746231759616E-2</v>
      </c>
      <c r="M410" s="9">
        <f t="shared" si="44"/>
        <v>0.50573851155017047</v>
      </c>
      <c r="N410" s="9">
        <f t="shared" si="43"/>
        <v>0.16965850380456837</v>
      </c>
      <c r="O410" s="9">
        <f t="shared" si="43"/>
        <v>0.16201365342591359</v>
      </c>
      <c r="P410" s="9">
        <f t="shared" si="43"/>
        <v>1</v>
      </c>
      <c r="R410" s="1" t="s">
        <v>440</v>
      </c>
      <c r="S410" s="17">
        <f t="shared" si="47"/>
        <v>6.8909090383091329E-2</v>
      </c>
      <c r="T410" s="17">
        <f t="shared" si="47"/>
        <v>7.365178261663527E-2</v>
      </c>
      <c r="U410" s="17">
        <f t="shared" si="47"/>
        <v>0.53898370056059808</v>
      </c>
      <c r="V410" s="17">
        <f t="shared" si="47"/>
        <v>0.15465448974040852</v>
      </c>
      <c r="W410" s="17">
        <f t="shared" si="47"/>
        <v>0.16380093552808112</v>
      </c>
      <c r="X410" s="17"/>
      <c r="Y410" s="17"/>
      <c r="Z410" s="17"/>
      <c r="AA410" s="17"/>
    </row>
    <row r="411" spans="1:27" x14ac:dyDescent="0.25">
      <c r="A411" s="4">
        <v>40909</v>
      </c>
      <c r="B411" s="1">
        <f t="shared" si="46"/>
        <v>2012</v>
      </c>
      <c r="C411" s="2">
        <v>1179.066</v>
      </c>
      <c r="D411" s="2">
        <v>1474.2059999999999</v>
      </c>
      <c r="E411" s="2">
        <v>9529.1</v>
      </c>
      <c r="F411" s="2">
        <v>2702.4690000000001</v>
      </c>
      <c r="G411" s="2">
        <v>2563.6379999999999</v>
      </c>
      <c r="H411" s="2">
        <v>17448.478999999999</v>
      </c>
      <c r="J411" s="1" t="s">
        <v>441</v>
      </c>
      <c r="K411" s="9">
        <f t="shared" si="44"/>
        <v>6.7574142135827436E-2</v>
      </c>
      <c r="L411" s="9">
        <f t="shared" si="44"/>
        <v>8.4489083547053007E-2</v>
      </c>
      <c r="M411" s="9">
        <f t="shared" si="44"/>
        <v>0.54612783154336841</v>
      </c>
      <c r="N411" s="9">
        <f t="shared" si="43"/>
        <v>0.15488278376585146</v>
      </c>
      <c r="O411" s="9">
        <f t="shared" si="43"/>
        <v>0.14692615900789976</v>
      </c>
      <c r="P411" s="9">
        <f t="shared" si="43"/>
        <v>1</v>
      </c>
      <c r="R411" s="1" t="s">
        <v>441</v>
      </c>
      <c r="S411" s="17">
        <f t="shared" si="47"/>
        <v>6.9656837755279102E-2</v>
      </c>
      <c r="T411" s="17">
        <f t="shared" si="47"/>
        <v>7.3919517569279683E-2</v>
      </c>
      <c r="U411" s="17">
        <f t="shared" si="47"/>
        <v>0.53227828128664234</v>
      </c>
      <c r="V411" s="17">
        <f t="shared" si="47"/>
        <v>0.15543652044394715</v>
      </c>
      <c r="W411" s="17">
        <f t="shared" si="47"/>
        <v>0.16870884790949034</v>
      </c>
      <c r="X411" s="17"/>
      <c r="Y411" s="17"/>
      <c r="Z411" s="17"/>
      <c r="AA411" s="17"/>
    </row>
    <row r="412" spans="1:27" x14ac:dyDescent="0.25">
      <c r="A412" s="4">
        <v>40940</v>
      </c>
      <c r="B412" s="1">
        <f t="shared" si="46"/>
        <v>2012</v>
      </c>
      <c r="C412" s="2">
        <v>1065.818</v>
      </c>
      <c r="D412" s="2">
        <v>1504.085</v>
      </c>
      <c r="E412" s="2">
        <v>8460.8240000000005</v>
      </c>
      <c r="F412" s="2">
        <v>2729.8040000000001</v>
      </c>
      <c r="G412" s="2">
        <v>2564.6039999999998</v>
      </c>
      <c r="H412" s="2">
        <v>16325.134</v>
      </c>
      <c r="J412" s="1" t="s">
        <v>442</v>
      </c>
      <c r="K412" s="9">
        <f t="shared" si="44"/>
        <v>6.528693730783465E-2</v>
      </c>
      <c r="L412" s="9">
        <f t="shared" si="44"/>
        <v>9.2133087544641293E-2</v>
      </c>
      <c r="M412" s="9">
        <f t="shared" si="44"/>
        <v>0.51826980409471679</v>
      </c>
      <c r="N412" s="9">
        <f t="shared" si="43"/>
        <v>0.16721479897194105</v>
      </c>
      <c r="O412" s="9">
        <f t="shared" si="43"/>
        <v>0.15709543333610615</v>
      </c>
      <c r="P412" s="9">
        <f t="shared" si="43"/>
        <v>1</v>
      </c>
      <c r="R412" s="1" t="s">
        <v>442</v>
      </c>
      <c r="S412" s="17">
        <f t="shared" si="47"/>
        <v>6.936512099536124E-2</v>
      </c>
      <c r="T412" s="17">
        <f t="shared" si="47"/>
        <v>7.4560940271601539E-2</v>
      </c>
      <c r="U412" s="17">
        <f t="shared" si="47"/>
        <v>0.53161570651557877</v>
      </c>
      <c r="V412" s="17">
        <f t="shared" si="47"/>
        <v>0.15529683668549193</v>
      </c>
      <c r="W412" s="17">
        <f t="shared" si="47"/>
        <v>0.16916140049660527</v>
      </c>
      <c r="X412" s="17"/>
      <c r="Y412" s="17"/>
      <c r="Z412" s="17"/>
      <c r="AA412" s="17"/>
    </row>
    <row r="413" spans="1:27" x14ac:dyDescent="0.25">
      <c r="A413" s="4">
        <v>40969</v>
      </c>
      <c r="B413" s="1">
        <f t="shared" si="46"/>
        <v>2012</v>
      </c>
      <c r="C413" s="2">
        <v>1250.162</v>
      </c>
      <c r="D413" s="2">
        <v>1674.1479999999999</v>
      </c>
      <c r="E413" s="2">
        <v>9902.5519999999997</v>
      </c>
      <c r="F413" s="2">
        <v>2808.127</v>
      </c>
      <c r="G413" s="2">
        <v>3252.42</v>
      </c>
      <c r="H413" s="2">
        <v>18887.409</v>
      </c>
      <c r="J413" s="1" t="s">
        <v>443</v>
      </c>
      <c r="K413" s="9">
        <f t="shared" si="44"/>
        <v>6.6190232868891655E-2</v>
      </c>
      <c r="L413" s="9">
        <f t="shared" si="44"/>
        <v>8.8638309256711706E-2</v>
      </c>
      <c r="M413" s="9">
        <f t="shared" si="44"/>
        <v>0.52429382982070227</v>
      </c>
      <c r="N413" s="9">
        <f t="shared" si="43"/>
        <v>0.14867719547980351</v>
      </c>
      <c r="O413" s="9">
        <f t="shared" si="43"/>
        <v>0.17220043257389089</v>
      </c>
      <c r="P413" s="9">
        <f t="shared" si="43"/>
        <v>1</v>
      </c>
      <c r="R413" s="1" t="s">
        <v>443</v>
      </c>
      <c r="S413" s="17">
        <f t="shared" si="47"/>
        <v>6.9422738929795086E-2</v>
      </c>
      <c r="T413" s="17">
        <f t="shared" si="47"/>
        <v>7.5627461340762078E-2</v>
      </c>
      <c r="U413" s="17">
        <f t="shared" si="47"/>
        <v>0.52976892915782825</v>
      </c>
      <c r="V413" s="17">
        <f t="shared" si="47"/>
        <v>0.15599625054000132</v>
      </c>
      <c r="W413" s="17">
        <f t="shared" si="47"/>
        <v>0.16918462543876311</v>
      </c>
      <c r="X413" s="17"/>
      <c r="Y413" s="17"/>
      <c r="Z413" s="17"/>
      <c r="AA413" s="17"/>
    </row>
    <row r="414" spans="1:27" x14ac:dyDescent="0.25">
      <c r="A414" s="4">
        <v>41000</v>
      </c>
      <c r="B414" s="1">
        <f t="shared" si="46"/>
        <v>2012</v>
      </c>
      <c r="C414" s="2">
        <v>1125.877</v>
      </c>
      <c r="D414" s="2">
        <v>1238.694</v>
      </c>
      <c r="E414" s="2">
        <v>8978.3680000000004</v>
      </c>
      <c r="F414" s="2">
        <v>2913.826</v>
      </c>
      <c r="G414" s="2">
        <v>4430.433</v>
      </c>
      <c r="H414" s="2">
        <v>18687.198</v>
      </c>
      <c r="J414" s="1" t="s">
        <v>444</v>
      </c>
      <c r="K414" s="9">
        <f t="shared" si="44"/>
        <v>6.0248572311375946E-2</v>
      </c>
      <c r="L414" s="9">
        <f t="shared" si="44"/>
        <v>6.6285699974924006E-2</v>
      </c>
      <c r="M414" s="9">
        <f t="shared" si="44"/>
        <v>0.48045555037197124</v>
      </c>
      <c r="N414" s="9">
        <f t="shared" si="43"/>
        <v>0.15592631918386052</v>
      </c>
      <c r="O414" s="9">
        <f t="shared" si="43"/>
        <v>0.23708385815786828</v>
      </c>
      <c r="P414" s="9">
        <f t="shared" si="43"/>
        <v>1</v>
      </c>
      <c r="R414" s="1" t="s">
        <v>444</v>
      </c>
      <c r="S414" s="17">
        <f t="shared" si="47"/>
        <v>6.8844414539346255E-2</v>
      </c>
      <c r="T414" s="17">
        <f t="shared" si="47"/>
        <v>7.745547250354369E-2</v>
      </c>
      <c r="U414" s="17">
        <f t="shared" si="47"/>
        <v>0.53078362132243595</v>
      </c>
      <c r="V414" s="17">
        <f t="shared" si="47"/>
        <v>0.15581214628871737</v>
      </c>
      <c r="W414" s="17">
        <f t="shared" si="47"/>
        <v>0.16710435075310651</v>
      </c>
      <c r="X414" s="17"/>
      <c r="Y414" s="17"/>
      <c r="Z414" s="17"/>
      <c r="AA414" s="17"/>
    </row>
    <row r="415" spans="1:27" x14ac:dyDescent="0.25">
      <c r="A415" s="4">
        <v>41030</v>
      </c>
      <c r="B415" s="1">
        <f t="shared" si="46"/>
        <v>2012</v>
      </c>
      <c r="C415" s="2">
        <v>1210.184</v>
      </c>
      <c r="D415" s="2">
        <v>1552.2619999999999</v>
      </c>
      <c r="E415" s="2">
        <v>10204.700000000001</v>
      </c>
      <c r="F415" s="2">
        <v>3596.6190000000001</v>
      </c>
      <c r="G415" s="2">
        <v>3689.9409999999998</v>
      </c>
      <c r="H415" s="2">
        <v>20253.705999999998</v>
      </c>
      <c r="J415" s="1" t="s">
        <v>445</v>
      </c>
      <c r="K415" s="9">
        <f t="shared" si="44"/>
        <v>5.9751237625351138E-2</v>
      </c>
      <c r="L415" s="9">
        <f t="shared" si="44"/>
        <v>7.6640887351677761E-2</v>
      </c>
      <c r="M415" s="9">
        <f t="shared" si="44"/>
        <v>0.50384359287134917</v>
      </c>
      <c r="N415" s="9">
        <f t="shared" si="43"/>
        <v>0.17757831579070024</v>
      </c>
      <c r="O415" s="9">
        <f t="shared" si="43"/>
        <v>0.1821859663609218</v>
      </c>
      <c r="P415" s="9">
        <f t="shared" si="43"/>
        <v>1</v>
      </c>
      <c r="R415" s="1" t="s">
        <v>445</v>
      </c>
      <c r="S415" s="17">
        <f t="shared" si="47"/>
        <v>6.8779519874573147E-2</v>
      </c>
      <c r="T415" s="17">
        <f t="shared" si="47"/>
        <v>7.7338156585271003E-2</v>
      </c>
      <c r="U415" s="17">
        <f t="shared" si="47"/>
        <v>0.52552027418834357</v>
      </c>
      <c r="V415" s="17">
        <f t="shared" si="47"/>
        <v>0.15554061973380454</v>
      </c>
      <c r="W415" s="17">
        <f t="shared" si="47"/>
        <v>0.17282143502515754</v>
      </c>
      <c r="X415" s="17"/>
      <c r="Y415" s="17"/>
      <c r="Z415" s="17"/>
      <c r="AA415" s="17"/>
    </row>
    <row r="416" spans="1:27" x14ac:dyDescent="0.25">
      <c r="A416" s="4">
        <v>41061</v>
      </c>
      <c r="B416" s="1">
        <f t="shared" si="46"/>
        <v>2012</v>
      </c>
      <c r="C416" s="2">
        <v>943.96699999999998</v>
      </c>
      <c r="D416" s="2">
        <v>1280.6510000000001</v>
      </c>
      <c r="E416" s="2">
        <v>9558.0589999999993</v>
      </c>
      <c r="F416" s="2">
        <v>2833.616</v>
      </c>
      <c r="G416" s="2">
        <v>3936.4690000000001</v>
      </c>
      <c r="H416" s="2">
        <v>18552.761999999999</v>
      </c>
      <c r="J416" s="1" t="s">
        <v>446</v>
      </c>
      <c r="K416" s="9">
        <f t="shared" si="44"/>
        <v>5.0880133103631688E-2</v>
      </c>
      <c r="L416" s="9">
        <f t="shared" si="44"/>
        <v>6.9027511914398515E-2</v>
      </c>
      <c r="M416" s="9">
        <f t="shared" si="44"/>
        <v>0.51518253724162477</v>
      </c>
      <c r="N416" s="9">
        <f t="shared" si="43"/>
        <v>0.15273283837738016</v>
      </c>
      <c r="O416" s="9">
        <f t="shared" si="43"/>
        <v>0.21217697936296495</v>
      </c>
      <c r="P416" s="9">
        <f t="shared" si="43"/>
        <v>1</v>
      </c>
      <c r="R416" s="1" t="s">
        <v>446</v>
      </c>
      <c r="S416" s="17">
        <f t="shared" ref="S416:W431" si="48">AVERAGE(K405:K415)</f>
        <v>6.8262233586180679E-2</v>
      </c>
      <c r="T416" s="17">
        <f t="shared" si="48"/>
        <v>7.8116412602724686E-2</v>
      </c>
      <c r="U416" s="17">
        <f t="shared" si="48"/>
        <v>0.52216178860402607</v>
      </c>
      <c r="V416" s="17">
        <f t="shared" si="48"/>
        <v>0.15756703851237516</v>
      </c>
      <c r="W416" s="17">
        <f t="shared" si="48"/>
        <v>0.17389253210184316</v>
      </c>
      <c r="X416" s="17"/>
      <c r="Y416" s="17"/>
      <c r="Z416" s="17"/>
      <c r="AA416" s="17"/>
    </row>
    <row r="417" spans="1:27" x14ac:dyDescent="0.25">
      <c r="A417" s="4">
        <v>41091</v>
      </c>
      <c r="B417" s="1">
        <f t="shared" si="46"/>
        <v>2012</v>
      </c>
      <c r="C417" s="2">
        <v>1162.5550000000001</v>
      </c>
      <c r="D417" s="2">
        <v>1246.25</v>
      </c>
      <c r="E417" s="2">
        <v>10442.608</v>
      </c>
      <c r="F417" s="2">
        <v>2788.5619999999999</v>
      </c>
      <c r="G417" s="2">
        <v>2499.7890000000002</v>
      </c>
      <c r="H417" s="2">
        <v>18139.763999999999</v>
      </c>
      <c r="J417" s="1" t="s">
        <v>447</v>
      </c>
      <c r="K417" s="9">
        <f t="shared" si="44"/>
        <v>6.4088761022469756E-2</v>
      </c>
      <c r="L417" s="9">
        <f t="shared" si="44"/>
        <v>6.8702657873608505E-2</v>
      </c>
      <c r="M417" s="9">
        <f t="shared" si="44"/>
        <v>0.57567496467980517</v>
      </c>
      <c r="N417" s="9">
        <f t="shared" si="43"/>
        <v>0.15372647626507158</v>
      </c>
      <c r="O417" s="9">
        <f t="shared" si="43"/>
        <v>0.13780714015904508</v>
      </c>
      <c r="P417" s="9">
        <f t="shared" si="43"/>
        <v>1</v>
      </c>
      <c r="R417" s="1" t="s">
        <v>447</v>
      </c>
      <c r="S417" s="17">
        <f t="shared" si="48"/>
        <v>6.6733451626585713E-2</v>
      </c>
      <c r="T417" s="17">
        <f t="shared" si="48"/>
        <v>7.7924469456099016E-2</v>
      </c>
      <c r="U417" s="17">
        <f t="shared" si="48"/>
        <v>0.51747944966510862</v>
      </c>
      <c r="V417" s="17">
        <f t="shared" si="48"/>
        <v>0.15788581728896586</v>
      </c>
      <c r="W417" s="17">
        <f t="shared" si="48"/>
        <v>0.17997682212663602</v>
      </c>
      <c r="X417" s="17"/>
      <c r="Y417" s="17"/>
      <c r="Z417" s="17"/>
      <c r="AA417" s="17"/>
    </row>
    <row r="418" spans="1:27" x14ac:dyDescent="0.25">
      <c r="A418" s="4">
        <v>41122</v>
      </c>
      <c r="B418" s="1">
        <f t="shared" si="46"/>
        <v>2012</v>
      </c>
      <c r="C418" s="2">
        <v>1245.7190000000001</v>
      </c>
      <c r="D418" s="2">
        <v>1655.2860000000001</v>
      </c>
      <c r="E418" s="2">
        <v>11578.527</v>
      </c>
      <c r="F418" s="2">
        <v>3069.8359999999998</v>
      </c>
      <c r="G418" s="2">
        <v>1610.432</v>
      </c>
      <c r="H418" s="2">
        <v>19159.798999999999</v>
      </c>
      <c r="J418" s="1" t="s">
        <v>448</v>
      </c>
      <c r="K418" s="9">
        <f t="shared" si="44"/>
        <v>6.5017331340480142E-2</v>
      </c>
      <c r="L418" s="9">
        <f t="shared" si="44"/>
        <v>8.6393703817039008E-2</v>
      </c>
      <c r="M418" s="9">
        <f t="shared" si="44"/>
        <v>0.60431359431275877</v>
      </c>
      <c r="N418" s="9">
        <f t="shared" si="43"/>
        <v>0.16022276642881275</v>
      </c>
      <c r="O418" s="9">
        <f t="shared" si="43"/>
        <v>8.405265629352375E-2</v>
      </c>
      <c r="P418" s="9">
        <f t="shared" si="43"/>
        <v>1</v>
      </c>
      <c r="R418" s="1" t="s">
        <v>448</v>
      </c>
      <c r="S418" s="17">
        <f t="shared" si="48"/>
        <v>6.6600894495525254E-2</v>
      </c>
      <c r="T418" s="17">
        <f t="shared" si="48"/>
        <v>7.7660002715673054E-2</v>
      </c>
      <c r="U418" s="17">
        <f t="shared" si="48"/>
        <v>0.5202432836243186</v>
      </c>
      <c r="V418" s="17">
        <f t="shared" si="48"/>
        <v>0.15766121575167633</v>
      </c>
      <c r="W418" s="17">
        <f t="shared" si="48"/>
        <v>0.17783461357620203</v>
      </c>
      <c r="X418" s="17"/>
      <c r="Y418" s="17"/>
      <c r="Z418" s="17"/>
      <c r="AA418" s="17"/>
    </row>
    <row r="419" spans="1:27" x14ac:dyDescent="0.25">
      <c r="A419" s="4">
        <v>41153</v>
      </c>
      <c r="B419" s="1">
        <f t="shared" si="46"/>
        <v>2012</v>
      </c>
      <c r="C419" s="2">
        <v>910.899</v>
      </c>
      <c r="D419" s="2">
        <v>1584.1279999999999</v>
      </c>
      <c r="E419" s="2">
        <v>9755.1579999999994</v>
      </c>
      <c r="F419" s="2">
        <v>2813.4029999999998</v>
      </c>
      <c r="G419" s="2">
        <v>2381.652</v>
      </c>
      <c r="H419" s="2">
        <v>17445.240000000002</v>
      </c>
      <c r="J419" s="1" t="s">
        <v>449</v>
      </c>
      <c r="K419" s="9">
        <f t="shared" si="44"/>
        <v>5.2214758868321672E-2</v>
      </c>
      <c r="L419" s="9">
        <f t="shared" si="44"/>
        <v>9.0805744145680989E-2</v>
      </c>
      <c r="M419" s="9">
        <f t="shared" si="44"/>
        <v>0.55918737718712952</v>
      </c>
      <c r="N419" s="9">
        <f t="shared" si="43"/>
        <v>0.16127052422322649</v>
      </c>
      <c r="O419" s="9">
        <f t="shared" si="43"/>
        <v>0.13652159557564125</v>
      </c>
      <c r="P419" s="9">
        <f t="shared" si="43"/>
        <v>1</v>
      </c>
      <c r="R419" s="1" t="s">
        <v>449</v>
      </c>
      <c r="S419" s="17">
        <f t="shared" si="48"/>
        <v>6.6823892463700268E-2</v>
      </c>
      <c r="T419" s="17">
        <f t="shared" si="48"/>
        <v>7.8608047709636017E-2</v>
      </c>
      <c r="U419" s="17">
        <f t="shared" si="48"/>
        <v>0.5259049565207472</v>
      </c>
      <c r="V419" s="17">
        <f t="shared" si="48"/>
        <v>0.15932778993142374</v>
      </c>
      <c r="W419" s="17">
        <f t="shared" si="48"/>
        <v>0.16933532828267109</v>
      </c>
      <c r="X419" s="17"/>
      <c r="Y419" s="17"/>
      <c r="Z419" s="17"/>
      <c r="AA419" s="17"/>
    </row>
    <row r="420" spans="1:27" x14ac:dyDescent="0.25">
      <c r="A420" s="4">
        <v>41183</v>
      </c>
      <c r="B420" s="1">
        <f t="shared" si="46"/>
        <v>2012</v>
      </c>
      <c r="C420" s="2">
        <v>1196.856</v>
      </c>
      <c r="D420" s="2">
        <v>1840.7339999999999</v>
      </c>
      <c r="E420" s="2">
        <v>11357.373</v>
      </c>
      <c r="F420" s="2">
        <v>3345.19</v>
      </c>
      <c r="G420" s="2">
        <v>2372.723</v>
      </c>
      <c r="H420" s="2">
        <v>20112.876</v>
      </c>
      <c r="J420" s="1" t="s">
        <v>450</v>
      </c>
      <c r="K420" s="9">
        <f t="shared" si="44"/>
        <v>5.9506954649349998E-2</v>
      </c>
      <c r="L420" s="9">
        <f t="shared" si="44"/>
        <v>9.1520178417049847E-2</v>
      </c>
      <c r="M420" s="9">
        <f t="shared" si="44"/>
        <v>0.56468169942478641</v>
      </c>
      <c r="N420" s="9">
        <f t="shared" si="43"/>
        <v>0.16632081856418743</v>
      </c>
      <c r="O420" s="9">
        <f t="shared" si="43"/>
        <v>0.11797034894462631</v>
      </c>
      <c r="P420" s="9">
        <f t="shared" si="43"/>
        <v>1</v>
      </c>
      <c r="R420" s="1" t="s">
        <v>450</v>
      </c>
      <c r="S420" s="17">
        <f t="shared" si="48"/>
        <v>6.536992113044951E-2</v>
      </c>
      <c r="T420" s="17">
        <f t="shared" si="48"/>
        <v>8.0001537283861737E-2</v>
      </c>
      <c r="U420" s="17">
        <f t="shared" si="48"/>
        <v>0.53021083318593343</v>
      </c>
      <c r="V420" s="17">
        <f t="shared" si="48"/>
        <v>0.16079019462581384</v>
      </c>
      <c r="W420" s="17">
        <f t="shared" si="48"/>
        <v>0.16362752408738271</v>
      </c>
      <c r="X420" s="17"/>
      <c r="Y420" s="17"/>
      <c r="Z420" s="17"/>
      <c r="AA420" s="17"/>
    </row>
    <row r="421" spans="1:27" x14ac:dyDescent="0.25">
      <c r="A421" s="4">
        <v>41214</v>
      </c>
      <c r="B421" s="1">
        <f t="shared" si="46"/>
        <v>2012</v>
      </c>
      <c r="C421" s="2">
        <v>1181.8720000000001</v>
      </c>
      <c r="D421" s="2">
        <v>1664.316</v>
      </c>
      <c r="E421" s="2">
        <v>10255.731</v>
      </c>
      <c r="F421" s="2">
        <v>2985.8919999999998</v>
      </c>
      <c r="G421" s="2">
        <v>4578.0469999999996</v>
      </c>
      <c r="H421" s="2">
        <v>20665.858</v>
      </c>
      <c r="J421" s="1" t="s">
        <v>451</v>
      </c>
      <c r="K421" s="9">
        <f t="shared" si="44"/>
        <v>5.7189592612123828E-2</v>
      </c>
      <c r="L421" s="9">
        <f t="shared" si="44"/>
        <v>8.0534570594649399E-2</v>
      </c>
      <c r="M421" s="9">
        <f t="shared" si="44"/>
        <v>0.49626446673542418</v>
      </c>
      <c r="N421" s="9">
        <f t="shared" si="43"/>
        <v>0.14448429869207463</v>
      </c>
      <c r="O421" s="9">
        <f t="shared" si="43"/>
        <v>0.22152707136572794</v>
      </c>
      <c r="P421" s="9">
        <f t="shared" si="43"/>
        <v>1</v>
      </c>
      <c r="R421" s="1" t="s">
        <v>451</v>
      </c>
      <c r="S421" s="17">
        <f t="shared" si="48"/>
        <v>6.2860695111011083E-2</v>
      </c>
      <c r="T421" s="17">
        <f t="shared" si="48"/>
        <v>8.1501600915867667E-2</v>
      </c>
      <c r="U421" s="17">
        <f t="shared" si="48"/>
        <v>0.53616084482712578</v>
      </c>
      <c r="V421" s="17">
        <f t="shared" si="48"/>
        <v>0.16074648553230941</v>
      </c>
      <c r="W421" s="17">
        <f t="shared" si="48"/>
        <v>0.15873038392712741</v>
      </c>
      <c r="X421" s="17"/>
      <c r="Y421" s="17"/>
      <c r="Z421" s="17"/>
      <c r="AA421" s="17"/>
    </row>
    <row r="422" spans="1:27" x14ac:dyDescent="0.25">
      <c r="A422" s="4">
        <v>41244</v>
      </c>
      <c r="B422" s="1">
        <f t="shared" si="46"/>
        <v>2012</v>
      </c>
      <c r="C422" s="2">
        <v>1264.71</v>
      </c>
      <c r="D422" s="2">
        <v>1505.3530000000001</v>
      </c>
      <c r="E422" s="2">
        <v>8850.5959999999995</v>
      </c>
      <c r="F422" s="2">
        <v>2978.7510000000002</v>
      </c>
      <c r="G422" s="2">
        <v>2905.8409999999999</v>
      </c>
      <c r="H422" s="2">
        <v>17505.251</v>
      </c>
      <c r="J422" s="1" t="s">
        <v>452</v>
      </c>
      <c r="K422" s="9">
        <f t="shared" si="44"/>
        <v>7.2247464489369501E-2</v>
      </c>
      <c r="L422" s="9">
        <f t="shared" si="44"/>
        <v>8.5994368204146285E-2</v>
      </c>
      <c r="M422" s="9">
        <f t="shared" si="44"/>
        <v>0.50559663497541396</v>
      </c>
      <c r="N422" s="9">
        <f t="shared" si="43"/>
        <v>0.17016328414828213</v>
      </c>
      <c r="O422" s="9">
        <f t="shared" si="43"/>
        <v>0.16599824818278811</v>
      </c>
      <c r="P422" s="9">
        <f t="shared" si="43"/>
        <v>1</v>
      </c>
      <c r="R422" s="1" t="s">
        <v>452</v>
      </c>
      <c r="S422" s="17">
        <f t="shared" si="48"/>
        <v>6.072260489505981E-2</v>
      </c>
      <c r="T422" s="17">
        <f t="shared" si="48"/>
        <v>8.1379221312494004E-2</v>
      </c>
      <c r="U422" s="17">
        <f t="shared" si="48"/>
        <v>0.53529956802578527</v>
      </c>
      <c r="V422" s="17">
        <f t="shared" si="48"/>
        <v>0.15845792143117363</v>
      </c>
      <c r="W422" s="17">
        <f t="shared" si="48"/>
        <v>0.16414069464892875</v>
      </c>
      <c r="X422" s="17"/>
      <c r="Y422" s="17"/>
      <c r="Z422" s="17"/>
      <c r="AA422" s="17"/>
    </row>
    <row r="423" spans="1:27" x14ac:dyDescent="0.25">
      <c r="A423" s="4">
        <v>41275</v>
      </c>
      <c r="B423" s="1">
        <f t="shared" si="46"/>
        <v>2013</v>
      </c>
      <c r="C423" s="2">
        <v>909.56</v>
      </c>
      <c r="D423" s="2">
        <v>1674.136</v>
      </c>
      <c r="E423" s="2">
        <v>10065.932000000001</v>
      </c>
      <c r="F423" s="2">
        <v>3177.192</v>
      </c>
      <c r="G423" s="2">
        <v>4180.0020000000004</v>
      </c>
      <c r="H423" s="2">
        <v>20006.823</v>
      </c>
      <c r="J423" s="1" t="s">
        <v>453</v>
      </c>
      <c r="K423" s="9">
        <f t="shared" si="44"/>
        <v>4.546249047137569E-2</v>
      </c>
      <c r="L423" s="9">
        <f t="shared" si="44"/>
        <v>8.3678253163933125E-2</v>
      </c>
      <c r="M423" s="9">
        <f t="shared" si="44"/>
        <v>0.50312495892026443</v>
      </c>
      <c r="N423" s="9">
        <f t="shared" si="43"/>
        <v>0.15880542352976282</v>
      </c>
      <c r="O423" s="9">
        <f t="shared" si="43"/>
        <v>0.20892882393171572</v>
      </c>
      <c r="P423" s="9">
        <f t="shared" si="43"/>
        <v>1</v>
      </c>
      <c r="R423" s="1" t="s">
        <v>453</v>
      </c>
      <c r="S423" s="17">
        <f t="shared" si="48"/>
        <v>6.1147452381745453E-2</v>
      </c>
      <c r="T423" s="17">
        <f t="shared" si="48"/>
        <v>8.151606537222976E-2</v>
      </c>
      <c r="U423" s="17">
        <f t="shared" si="48"/>
        <v>0.53161491379233483</v>
      </c>
      <c r="V423" s="17">
        <f t="shared" si="48"/>
        <v>0.15984705782957639</v>
      </c>
      <c r="W423" s="17">
        <f t="shared" si="48"/>
        <v>0.16587452093755495</v>
      </c>
      <c r="X423" s="17"/>
      <c r="Y423" s="17"/>
      <c r="Z423" s="17"/>
      <c r="AA423" s="17"/>
    </row>
    <row r="424" spans="1:27" x14ac:dyDescent="0.25">
      <c r="A424" s="4">
        <v>41306</v>
      </c>
      <c r="B424" s="1">
        <f t="shared" si="46"/>
        <v>2013</v>
      </c>
      <c r="C424" s="2">
        <v>727.01700000000005</v>
      </c>
      <c r="D424" s="2">
        <v>1493.0250000000001</v>
      </c>
      <c r="E424" s="2">
        <v>8655.8080000000009</v>
      </c>
      <c r="F424" s="2">
        <v>2824.7420000000002</v>
      </c>
      <c r="G424" s="2">
        <v>3127.68</v>
      </c>
      <c r="H424" s="2">
        <v>16828.273000000001</v>
      </c>
      <c r="J424" s="1" t="s">
        <v>454</v>
      </c>
      <c r="K424" s="9">
        <f t="shared" si="44"/>
        <v>4.3202115867742343E-2</v>
      </c>
      <c r="L424" s="9">
        <f t="shared" si="44"/>
        <v>8.8721225285565544E-2</v>
      </c>
      <c r="M424" s="9">
        <f t="shared" si="44"/>
        <v>0.51436103989993509</v>
      </c>
      <c r="N424" s="9">
        <f t="shared" si="43"/>
        <v>0.16785691556109175</v>
      </c>
      <c r="O424" s="9">
        <f t="shared" si="43"/>
        <v>0.18585864396186108</v>
      </c>
      <c r="P424" s="9">
        <f t="shared" si="43"/>
        <v>1</v>
      </c>
      <c r="R424" s="1" t="s">
        <v>454</v>
      </c>
      <c r="S424" s="17">
        <f t="shared" si="48"/>
        <v>5.9345229942067368E-2</v>
      </c>
      <c r="T424" s="17">
        <f t="shared" si="48"/>
        <v>8.0747444064892662E-2</v>
      </c>
      <c r="U424" s="17">
        <f t="shared" si="48"/>
        <v>0.53023810968556639</v>
      </c>
      <c r="V424" s="17">
        <f t="shared" si="48"/>
        <v>0.15908256915301475</v>
      </c>
      <c r="W424" s="17">
        <f t="shared" si="48"/>
        <v>0.17058664735533766</v>
      </c>
      <c r="X424" s="17"/>
      <c r="Y424" s="17"/>
      <c r="Z424" s="17"/>
      <c r="AA424" s="17"/>
    </row>
    <row r="425" spans="1:27" x14ac:dyDescent="0.25">
      <c r="A425" s="4">
        <v>41334</v>
      </c>
      <c r="B425" s="1">
        <f t="shared" si="46"/>
        <v>2013</v>
      </c>
      <c r="C425" s="2">
        <v>1052.7380000000001</v>
      </c>
      <c r="D425" s="2">
        <v>1723.59</v>
      </c>
      <c r="E425" s="2">
        <v>10104.561</v>
      </c>
      <c r="F425" s="2">
        <v>2896.1190000000001</v>
      </c>
      <c r="G425" s="2">
        <v>3380.7939999999999</v>
      </c>
      <c r="H425" s="2">
        <v>19157.802</v>
      </c>
      <c r="J425" s="1" t="s">
        <v>455</v>
      </c>
      <c r="K425" s="9">
        <f t="shared" si="44"/>
        <v>5.4950875888580539E-2</v>
      </c>
      <c r="L425" s="9">
        <f t="shared" si="44"/>
        <v>8.9968045394769186E-2</v>
      </c>
      <c r="M425" s="9">
        <f t="shared" si="44"/>
        <v>0.52743842952338682</v>
      </c>
      <c r="N425" s="9">
        <f t="shared" si="43"/>
        <v>0.15117177847437824</v>
      </c>
      <c r="O425" s="9">
        <f t="shared" si="43"/>
        <v>0.17647087071888518</v>
      </c>
      <c r="P425" s="9">
        <f t="shared" si="43"/>
        <v>1</v>
      </c>
      <c r="R425" s="1" t="s">
        <v>455</v>
      </c>
      <c r="S425" s="17">
        <f t="shared" si="48"/>
        <v>5.7255401123781073E-2</v>
      </c>
      <c r="T425" s="17">
        <f t="shared" si="48"/>
        <v>8.0754981885697547E-2</v>
      </c>
      <c r="U425" s="17">
        <f t="shared" si="48"/>
        <v>0.5293351287836785</v>
      </c>
      <c r="V425" s="17">
        <f t="shared" si="48"/>
        <v>0.16082618006949551</v>
      </c>
      <c r="W425" s="17">
        <f t="shared" si="48"/>
        <v>0.17182830293606222</v>
      </c>
      <c r="X425" s="17"/>
      <c r="Y425" s="17"/>
      <c r="Z425" s="17"/>
      <c r="AA425" s="17"/>
    </row>
    <row r="426" spans="1:27" x14ac:dyDescent="0.25">
      <c r="A426" s="4">
        <v>41365</v>
      </c>
      <c r="B426" s="1">
        <f t="shared" si="46"/>
        <v>2013</v>
      </c>
      <c r="C426" s="2">
        <v>1230.258</v>
      </c>
      <c r="D426" s="2">
        <v>1736.3979999999999</v>
      </c>
      <c r="E426" s="2">
        <v>11183.33</v>
      </c>
      <c r="F426" s="2">
        <v>3172.201</v>
      </c>
      <c r="G426" s="2">
        <v>4297.5680000000002</v>
      </c>
      <c r="H426" s="2">
        <v>21619.755000000001</v>
      </c>
      <c r="J426" s="1" t="s">
        <v>456</v>
      </c>
      <c r="K426" s="9">
        <f t="shared" si="44"/>
        <v>5.6904345123244923E-2</v>
      </c>
      <c r="L426" s="9">
        <f t="shared" si="44"/>
        <v>8.0315341223802017E-2</v>
      </c>
      <c r="M426" s="9">
        <f t="shared" si="44"/>
        <v>0.51727366938246988</v>
      </c>
      <c r="N426" s="9">
        <f t="shared" si="43"/>
        <v>0.14672696337215663</v>
      </c>
      <c r="O426" s="9">
        <f t="shared" si="43"/>
        <v>0.19877968089832657</v>
      </c>
      <c r="P426" s="9">
        <f t="shared" si="43"/>
        <v>1</v>
      </c>
      <c r="R426" s="1" t="s">
        <v>456</v>
      </c>
      <c r="S426" s="17">
        <f t="shared" si="48"/>
        <v>5.6773792358072388E-2</v>
      </c>
      <c r="T426" s="17">
        <f t="shared" si="48"/>
        <v>8.2907922378410756E-2</v>
      </c>
      <c r="U426" s="17">
        <f t="shared" si="48"/>
        <v>0.53360629961562533</v>
      </c>
      <c r="V426" s="17">
        <f t="shared" si="48"/>
        <v>0.16039394909590621</v>
      </c>
      <c r="W426" s="17">
        <f t="shared" si="48"/>
        <v>0.16631803135070011</v>
      </c>
      <c r="X426" s="17"/>
      <c r="Y426" s="17"/>
      <c r="Z426" s="17"/>
      <c r="AA426" s="17"/>
    </row>
    <row r="427" spans="1:27" x14ac:dyDescent="0.25">
      <c r="A427" s="4">
        <v>41395</v>
      </c>
      <c r="B427" s="1">
        <f t="shared" si="46"/>
        <v>2013</v>
      </c>
      <c r="C427" s="2">
        <v>1134.1099999999999</v>
      </c>
      <c r="D427" s="2">
        <v>1559.0329999999999</v>
      </c>
      <c r="E427" s="2">
        <v>10735.601000000001</v>
      </c>
      <c r="F427" s="2">
        <v>3208.6869999999999</v>
      </c>
      <c r="G427" s="2">
        <v>4423.299</v>
      </c>
      <c r="H427" s="2">
        <v>21060.73</v>
      </c>
      <c r="J427" s="1" t="s">
        <v>457</v>
      </c>
      <c r="K427" s="9">
        <f t="shared" si="44"/>
        <v>5.3849510439571653E-2</v>
      </c>
      <c r="L427" s="9">
        <f t="shared" si="44"/>
        <v>7.4025591705510679E-2</v>
      </c>
      <c r="M427" s="9">
        <f t="shared" si="44"/>
        <v>0.50974496135698999</v>
      </c>
      <c r="N427" s="9">
        <f t="shared" si="43"/>
        <v>0.15235402571515802</v>
      </c>
      <c r="O427" s="9">
        <f t="shared" si="43"/>
        <v>0.21002591078276964</v>
      </c>
      <c r="P427" s="9">
        <f t="shared" si="43"/>
        <v>1</v>
      </c>
      <c r="R427" s="1" t="s">
        <v>457</v>
      </c>
      <c r="S427" s="17">
        <f t="shared" si="48"/>
        <v>5.6514983948790003E-2</v>
      </c>
      <c r="T427" s="17">
        <f t="shared" si="48"/>
        <v>8.3241963639512959E-2</v>
      </c>
      <c r="U427" s="17">
        <f t="shared" si="48"/>
        <v>0.53482721566209079</v>
      </c>
      <c r="V427" s="17">
        <f t="shared" si="48"/>
        <v>0.15758928069422043</v>
      </c>
      <c r="W427" s="17">
        <f t="shared" si="48"/>
        <v>0.16782655085410056</v>
      </c>
      <c r="X427" s="17"/>
      <c r="Y427" s="17"/>
      <c r="Z427" s="17"/>
      <c r="AA427" s="17"/>
    </row>
    <row r="428" spans="1:27" x14ac:dyDescent="0.25">
      <c r="A428" s="4">
        <v>41426</v>
      </c>
      <c r="B428" s="1">
        <f t="shared" si="46"/>
        <v>2013</v>
      </c>
      <c r="C428" s="2">
        <v>1202.1690000000001</v>
      </c>
      <c r="D428" s="2">
        <v>1585.355</v>
      </c>
      <c r="E428" s="2">
        <v>10361.556</v>
      </c>
      <c r="F428" s="2">
        <v>3308.9589999999998</v>
      </c>
      <c r="G428" s="2">
        <v>2367.9259999999999</v>
      </c>
      <c r="H428" s="2">
        <v>18825.965</v>
      </c>
      <c r="J428" s="1" t="s">
        <v>458</v>
      </c>
      <c r="K428" s="9">
        <f t="shared" si="44"/>
        <v>6.3856965632306237E-2</v>
      </c>
      <c r="L428" s="9">
        <f t="shared" si="44"/>
        <v>8.4211088249659449E-2</v>
      </c>
      <c r="M428" s="9">
        <f t="shared" si="44"/>
        <v>0.55038644765354661</v>
      </c>
      <c r="N428" s="9">
        <f t="shared" si="43"/>
        <v>0.17576570444064885</v>
      </c>
      <c r="O428" s="9">
        <f t="shared" si="43"/>
        <v>0.12577979402383888</v>
      </c>
      <c r="P428" s="9">
        <f t="shared" si="43"/>
        <v>1</v>
      </c>
      <c r="R428" s="1" t="s">
        <v>458</v>
      </c>
      <c r="S428" s="17">
        <f t="shared" si="48"/>
        <v>5.678492734296637E-2</v>
      </c>
      <c r="T428" s="17">
        <f t="shared" si="48"/>
        <v>8.3696334529614058E-2</v>
      </c>
      <c r="U428" s="17">
        <f t="shared" si="48"/>
        <v>0.53433289058166944</v>
      </c>
      <c r="V428" s="17">
        <f t="shared" si="48"/>
        <v>0.15755484317947299</v>
      </c>
      <c r="W428" s="17">
        <f t="shared" si="48"/>
        <v>0.16763099916499186</v>
      </c>
      <c r="X428" s="17"/>
      <c r="Y428" s="17"/>
      <c r="Z428" s="17"/>
      <c r="AA428" s="17"/>
    </row>
    <row r="429" spans="1:27" x14ac:dyDescent="0.25">
      <c r="A429" s="4">
        <v>41456</v>
      </c>
      <c r="B429" s="1">
        <f t="shared" si="46"/>
        <v>2013</v>
      </c>
      <c r="C429" s="2">
        <v>1243.0820000000001</v>
      </c>
      <c r="D429" s="2">
        <v>1669.838</v>
      </c>
      <c r="E429" s="2">
        <v>11529.023999999999</v>
      </c>
      <c r="F429" s="2">
        <v>3157.578</v>
      </c>
      <c r="G429" s="2">
        <v>5106.0079999999998</v>
      </c>
      <c r="H429" s="2">
        <v>22705.528999999999</v>
      </c>
      <c r="J429" s="1" t="s">
        <v>459</v>
      </c>
      <c r="K429" s="9">
        <f t="shared" si="44"/>
        <v>5.4747986712839862E-2</v>
      </c>
      <c r="L429" s="9">
        <f t="shared" si="44"/>
        <v>7.35432325756427E-2</v>
      </c>
      <c r="M429" s="9">
        <f t="shared" si="44"/>
        <v>0.5077628449000241</v>
      </c>
      <c r="N429" s="9">
        <f t="shared" si="43"/>
        <v>0.13906648023924043</v>
      </c>
      <c r="O429" s="9">
        <f t="shared" si="43"/>
        <v>0.22487949961438908</v>
      </c>
      <c r="P429" s="9">
        <f t="shared" si="43"/>
        <v>1</v>
      </c>
      <c r="R429" s="1" t="s">
        <v>459</v>
      </c>
      <c r="S429" s="17">
        <f t="shared" si="48"/>
        <v>5.6763855034769689E-2</v>
      </c>
      <c r="T429" s="17">
        <f t="shared" si="48"/>
        <v>8.5106191836527775E-2</v>
      </c>
      <c r="U429" s="17">
        <f t="shared" si="48"/>
        <v>0.53203393448837322</v>
      </c>
      <c r="V429" s="17">
        <f t="shared" si="48"/>
        <v>0.15955840937725271</v>
      </c>
      <c r="W429" s="17">
        <f t="shared" si="48"/>
        <v>0.1665376040617913</v>
      </c>
      <c r="X429" s="17"/>
      <c r="Y429" s="17"/>
      <c r="Z429" s="17"/>
      <c r="AA429" s="17"/>
    </row>
    <row r="430" spans="1:27" x14ac:dyDescent="0.25">
      <c r="A430" s="4">
        <v>41487</v>
      </c>
      <c r="B430" s="1">
        <f t="shared" si="46"/>
        <v>2013</v>
      </c>
      <c r="C430" s="2">
        <v>1151.71</v>
      </c>
      <c r="D430" s="2">
        <v>1740.9390000000001</v>
      </c>
      <c r="E430" s="2">
        <v>11560.325999999999</v>
      </c>
      <c r="F430" s="2">
        <v>3007.4879999999998</v>
      </c>
      <c r="G430" s="2">
        <v>2740.0929999999998</v>
      </c>
      <c r="H430" s="2">
        <v>20200.555</v>
      </c>
      <c r="J430" s="1" t="s">
        <v>460</v>
      </c>
      <c r="K430" s="9">
        <f t="shared" si="44"/>
        <v>5.7013780066933806E-2</v>
      </c>
      <c r="L430" s="9">
        <f t="shared" si="44"/>
        <v>8.6182731118031167E-2</v>
      </c>
      <c r="M430" s="9">
        <f t="shared" si="44"/>
        <v>0.57227764286674299</v>
      </c>
      <c r="N430" s="9">
        <f t="shared" si="43"/>
        <v>0.14888145399965494</v>
      </c>
      <c r="O430" s="9">
        <f t="shared" si="43"/>
        <v>0.13564444145222743</v>
      </c>
      <c r="P430" s="9">
        <f t="shared" si="43"/>
        <v>1</v>
      </c>
      <c r="R430" s="1" t="s">
        <v>460</v>
      </c>
      <c r="S430" s="17">
        <f t="shared" si="48"/>
        <v>5.5830278250438757E-2</v>
      </c>
      <c r="T430" s="17">
        <f t="shared" si="48"/>
        <v>8.3937967178219011E-2</v>
      </c>
      <c r="U430" s="17">
        <f t="shared" si="48"/>
        <v>0.52325659363267008</v>
      </c>
      <c r="V430" s="17">
        <f t="shared" si="48"/>
        <v>0.15763511063274616</v>
      </c>
      <c r="W430" s="17">
        <f t="shared" si="48"/>
        <v>0.17934004436368814</v>
      </c>
      <c r="X430" s="17"/>
      <c r="Y430" s="17"/>
      <c r="Z430" s="17"/>
      <c r="AA430" s="17"/>
    </row>
    <row r="431" spans="1:27" x14ac:dyDescent="0.25">
      <c r="A431" s="4">
        <v>41518</v>
      </c>
      <c r="B431" s="1">
        <f t="shared" si="46"/>
        <v>2013</v>
      </c>
      <c r="C431" s="2">
        <v>1046.396</v>
      </c>
      <c r="D431" s="2">
        <v>1605.2929999999999</v>
      </c>
      <c r="E431" s="2">
        <v>10637.196</v>
      </c>
      <c r="F431" s="2">
        <v>2822.4279999999999</v>
      </c>
      <c r="G431" s="2">
        <v>2743.7249999999999</v>
      </c>
      <c r="H431" s="2">
        <v>18855.037</v>
      </c>
      <c r="J431" s="1" t="s">
        <v>461</v>
      </c>
      <c r="K431" s="9">
        <f t="shared" si="44"/>
        <v>5.5496894543351993E-2</v>
      </c>
      <c r="L431" s="9">
        <f t="shared" si="44"/>
        <v>8.5138682040242081E-2</v>
      </c>
      <c r="M431" s="9">
        <f t="shared" si="44"/>
        <v>0.56415672904805225</v>
      </c>
      <c r="N431" s="9">
        <f t="shared" si="43"/>
        <v>0.14969092874227719</v>
      </c>
      <c r="O431" s="9">
        <f t="shared" si="43"/>
        <v>0.14551681866230226</v>
      </c>
      <c r="P431" s="9">
        <f t="shared" si="43"/>
        <v>1</v>
      </c>
      <c r="R431" s="1" t="s">
        <v>461</v>
      </c>
      <c r="S431" s="17">
        <f t="shared" si="48"/>
        <v>5.626655290485804E-2</v>
      </c>
      <c r="T431" s="17">
        <f t="shared" si="48"/>
        <v>8.3517693266614498E-2</v>
      </c>
      <c r="U431" s="17">
        <f t="shared" si="48"/>
        <v>0.52444661778536217</v>
      </c>
      <c r="V431" s="17">
        <f t="shared" si="48"/>
        <v>0.15650883152151238</v>
      </c>
      <c r="W431" s="17">
        <f t="shared" si="48"/>
        <v>0.17926030307974142</v>
      </c>
      <c r="X431" s="17"/>
      <c r="Y431" s="17"/>
      <c r="Z431" s="17"/>
      <c r="AA431" s="17"/>
    </row>
    <row r="432" spans="1:27" x14ac:dyDescent="0.25">
      <c r="A432" s="4">
        <v>41548</v>
      </c>
      <c r="B432" s="1">
        <f t="shared" si="46"/>
        <v>2013</v>
      </c>
      <c r="C432" s="2">
        <v>1437.6569999999999</v>
      </c>
      <c r="D432" s="2">
        <v>1857.3430000000001</v>
      </c>
      <c r="E432" s="2">
        <v>12155.775</v>
      </c>
      <c r="F432" s="2">
        <v>3391.9879999999998</v>
      </c>
      <c r="G432" s="2">
        <v>4203.4380000000001</v>
      </c>
      <c r="H432" s="2">
        <v>23046.201000000001</v>
      </c>
      <c r="J432" s="1" t="s">
        <v>462</v>
      </c>
      <c r="K432" s="9">
        <f t="shared" si="44"/>
        <v>6.2381517890953038E-2</v>
      </c>
      <c r="L432" s="9">
        <f t="shared" si="44"/>
        <v>8.0592154863181137E-2</v>
      </c>
      <c r="M432" s="9">
        <f t="shared" si="44"/>
        <v>0.52745244216172549</v>
      </c>
      <c r="N432" s="9">
        <f t="shared" si="43"/>
        <v>0.14718208870954477</v>
      </c>
      <c r="O432" s="9">
        <f t="shared" si="43"/>
        <v>0.18239179637459554</v>
      </c>
      <c r="P432" s="9">
        <f t="shared" si="43"/>
        <v>1</v>
      </c>
      <c r="R432" s="1" t="s">
        <v>462</v>
      </c>
      <c r="S432" s="17">
        <f t="shared" ref="S432:W435" si="49">AVERAGE(K421:K431)</f>
        <v>5.5902001986130934E-2</v>
      </c>
      <c r="T432" s="17">
        <f t="shared" si="49"/>
        <v>8.2937557232359238E-2</v>
      </c>
      <c r="U432" s="17">
        <f t="shared" si="49"/>
        <v>0.52439889320565913</v>
      </c>
      <c r="V432" s="17">
        <f t="shared" si="49"/>
        <v>0.15499702335588417</v>
      </c>
      <c r="W432" s="17">
        <f t="shared" si="49"/>
        <v>0.18176452759953013</v>
      </c>
      <c r="X432" s="17"/>
      <c r="Y432" s="17"/>
      <c r="Z432" s="17"/>
      <c r="AA432" s="17"/>
    </row>
    <row r="433" spans="1:27" x14ac:dyDescent="0.25">
      <c r="A433" s="4">
        <v>41579</v>
      </c>
      <c r="B433" s="1">
        <f t="shared" si="46"/>
        <v>2013</v>
      </c>
      <c r="C433" s="2">
        <v>1070.299</v>
      </c>
      <c r="D433" s="2">
        <v>1627.4269999999999</v>
      </c>
      <c r="E433" s="2">
        <v>10494.736999999999</v>
      </c>
      <c r="F433" s="2">
        <v>3015.355</v>
      </c>
      <c r="G433" s="2">
        <v>2914.4679999999998</v>
      </c>
      <c r="H433" s="2">
        <v>19122.286</v>
      </c>
      <c r="J433" s="1" t="s">
        <v>463</v>
      </c>
      <c r="K433" s="9">
        <f t="shared" si="44"/>
        <v>5.5971289206740236E-2</v>
      </c>
      <c r="L433" s="9">
        <f t="shared" si="44"/>
        <v>8.5106299529250834E-2</v>
      </c>
      <c r="M433" s="9">
        <f t="shared" si="44"/>
        <v>0.54882230084833994</v>
      </c>
      <c r="N433" s="9">
        <f t="shared" si="43"/>
        <v>0.15768799818180734</v>
      </c>
      <c r="O433" s="9">
        <f t="shared" si="43"/>
        <v>0.15241211223386156</v>
      </c>
      <c r="P433" s="9">
        <f t="shared" si="43"/>
        <v>1</v>
      </c>
      <c r="R433" s="1" t="s">
        <v>463</v>
      </c>
      <c r="S433" s="17">
        <f t="shared" si="49"/>
        <v>5.6373995193297229E-2</v>
      </c>
      <c r="T433" s="17">
        <f t="shared" si="49"/>
        <v>8.2942792165862145E-2</v>
      </c>
      <c r="U433" s="17">
        <f t="shared" si="49"/>
        <v>0.52723416369895915</v>
      </c>
      <c r="V433" s="17">
        <f t="shared" si="49"/>
        <v>0.155242276993836</v>
      </c>
      <c r="W433" s="17">
        <f t="shared" si="49"/>
        <v>0.17820677532760901</v>
      </c>
      <c r="X433" s="17"/>
      <c r="Y433" s="17"/>
      <c r="Z433" s="17"/>
      <c r="AA433" s="17"/>
    </row>
    <row r="434" spans="1:27" x14ac:dyDescent="0.25">
      <c r="A434" s="4">
        <v>41609</v>
      </c>
      <c r="B434" s="1">
        <f t="shared" si="46"/>
        <v>2013</v>
      </c>
      <c r="C434" s="2">
        <v>1028.046</v>
      </c>
      <c r="D434" s="2">
        <v>1584.5239999999999</v>
      </c>
      <c r="E434" s="2">
        <v>9034.9760000000006</v>
      </c>
      <c r="F434" s="2">
        <v>3265.5619999999999</v>
      </c>
      <c r="G434" s="2">
        <v>3278.8409999999999</v>
      </c>
      <c r="H434" s="2">
        <v>18191.948</v>
      </c>
      <c r="J434" s="1" t="s">
        <v>464</v>
      </c>
      <c r="K434" s="9">
        <f t="shared" si="44"/>
        <v>5.6511045436145706E-2</v>
      </c>
      <c r="L434" s="9">
        <f t="shared" si="44"/>
        <v>8.7100292942789842E-2</v>
      </c>
      <c r="M434" s="9">
        <f t="shared" si="44"/>
        <v>0.49664697810261993</v>
      </c>
      <c r="N434" s="9">
        <f t="shared" si="43"/>
        <v>0.17950590008282785</v>
      </c>
      <c r="O434" s="9">
        <f t="shared" si="43"/>
        <v>0.18023583840499102</v>
      </c>
      <c r="P434" s="9">
        <f t="shared" si="43"/>
        <v>1</v>
      </c>
      <c r="R434" s="1" t="s">
        <v>464</v>
      </c>
      <c r="S434" s="17">
        <f t="shared" si="49"/>
        <v>5.4894342894876387E-2</v>
      </c>
      <c r="T434" s="17">
        <f t="shared" si="49"/>
        <v>8.2862058649962544E-2</v>
      </c>
      <c r="U434" s="17">
        <f t="shared" si="49"/>
        <v>0.53116376968740697</v>
      </c>
      <c r="V434" s="17">
        <f t="shared" si="49"/>
        <v>0.15410816008779282</v>
      </c>
      <c r="W434" s="17">
        <f t="shared" si="49"/>
        <v>0.17697167205952477</v>
      </c>
      <c r="X434" s="17"/>
      <c r="Y434" s="17"/>
      <c r="Z434" s="17"/>
      <c r="AA434" s="17"/>
    </row>
    <row r="435" spans="1:27" x14ac:dyDescent="0.25">
      <c r="A435" s="4">
        <v>41640</v>
      </c>
      <c r="B435" s="1">
        <f t="shared" si="46"/>
        <v>2014</v>
      </c>
      <c r="C435" s="2">
        <v>895.54</v>
      </c>
      <c r="D435" s="2">
        <v>1708.7339999999999</v>
      </c>
      <c r="E435" s="2">
        <v>10835.508</v>
      </c>
      <c r="F435" s="2">
        <v>3333.4090000000001</v>
      </c>
      <c r="G435" s="2">
        <v>3310.951</v>
      </c>
      <c r="H435" s="2">
        <v>20084.331999999999</v>
      </c>
      <c r="J435" s="1" t="s">
        <v>465</v>
      </c>
      <c r="K435" s="9">
        <f t="shared" si="44"/>
        <v>4.4588986081289639E-2</v>
      </c>
      <c r="L435" s="9">
        <f t="shared" si="44"/>
        <v>8.5077960272714082E-2</v>
      </c>
      <c r="M435" s="9">
        <f t="shared" si="44"/>
        <v>0.53950054201454156</v>
      </c>
      <c r="N435" s="9">
        <f t="shared" si="43"/>
        <v>0.16597061829091456</v>
      </c>
      <c r="O435" s="9">
        <f t="shared" si="43"/>
        <v>0.16485243323004223</v>
      </c>
      <c r="P435" s="9">
        <f t="shared" si="43"/>
        <v>1</v>
      </c>
      <c r="R435" s="1" t="s">
        <v>465</v>
      </c>
      <c r="S435" s="17">
        <f t="shared" si="49"/>
        <v>5.5898756982582759E-2</v>
      </c>
      <c r="T435" s="17">
        <f t="shared" si="49"/>
        <v>8.3173153175313166E-2</v>
      </c>
      <c r="U435" s="17">
        <f t="shared" si="49"/>
        <v>0.53057486234034845</v>
      </c>
      <c r="V435" s="17">
        <f t="shared" si="49"/>
        <v>0.15599002159261691</v>
      </c>
      <c r="W435" s="17">
        <f t="shared" si="49"/>
        <v>0.17436321882982256</v>
      </c>
      <c r="X435" s="17"/>
      <c r="Y435" s="17"/>
      <c r="Z435" s="17"/>
      <c r="AA435" s="17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76"/>
  <sheetViews>
    <sheetView showGridLines="0" topLeftCell="A67" workbookViewId="0">
      <selection activeCell="H83" sqref="H83"/>
    </sheetView>
  </sheetViews>
  <sheetFormatPr defaultRowHeight="15" x14ac:dyDescent="0.25"/>
  <cols>
    <col min="1" max="1" width="35" customWidth="1"/>
    <col min="2" max="3" width="10.7109375" bestFit="1" customWidth="1"/>
    <col min="232" max="232" width="11.5703125" bestFit="1" customWidth="1"/>
  </cols>
  <sheetData>
    <row r="1" spans="1:233" ht="18" x14ac:dyDescent="0.25">
      <c r="A1" s="18" t="s">
        <v>466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20"/>
      <c r="FR1" s="20"/>
      <c r="FS1" s="20"/>
      <c r="FT1" s="20"/>
      <c r="FU1" s="20"/>
      <c r="FV1" s="20"/>
      <c r="FW1" s="20"/>
      <c r="FX1" s="20"/>
      <c r="FY1" s="20"/>
      <c r="FZ1" s="19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20"/>
      <c r="HY1" s="20"/>
    </row>
    <row r="2" spans="1:233" x14ac:dyDescent="0.25">
      <c r="A2" s="21" t="s">
        <v>467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20"/>
      <c r="FR2" s="20"/>
      <c r="FS2" s="20"/>
      <c r="FT2" s="20"/>
      <c r="FU2" s="20"/>
      <c r="FV2" s="20"/>
      <c r="FW2" s="20"/>
      <c r="FX2" s="20"/>
      <c r="FY2" s="20"/>
      <c r="FZ2" s="19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20"/>
      <c r="HY2" s="20"/>
    </row>
    <row r="3" spans="1:233" x14ac:dyDescent="0.25">
      <c r="A3" s="22" t="s">
        <v>468</v>
      </c>
      <c r="B3" s="23">
        <v>1995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24">
        <v>1996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4">
        <v>1997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5"/>
      <c r="AL3" s="24">
        <v>1998</v>
      </c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  <c r="AX3" s="24">
        <v>1999</v>
      </c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5"/>
      <c r="BJ3" s="24">
        <v>2000</v>
      </c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5"/>
      <c r="BV3" s="24">
        <v>2001</v>
      </c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5"/>
      <c r="CH3" s="26">
        <v>2002</v>
      </c>
      <c r="CI3" s="26" t="s">
        <v>469</v>
      </c>
      <c r="CJ3" s="26" t="s">
        <v>469</v>
      </c>
      <c r="CK3" s="26" t="s">
        <v>469</v>
      </c>
      <c r="CL3" s="26" t="s">
        <v>469</v>
      </c>
      <c r="CM3" s="26" t="s">
        <v>469</v>
      </c>
      <c r="CN3" s="26" t="s">
        <v>469</v>
      </c>
      <c r="CO3" s="26" t="s">
        <v>469</v>
      </c>
      <c r="CP3" s="26" t="s">
        <v>469</v>
      </c>
      <c r="CQ3" s="26" t="s">
        <v>469</v>
      </c>
      <c r="CR3" s="26" t="s">
        <v>469</v>
      </c>
      <c r="CS3" s="27" t="s">
        <v>469</v>
      </c>
      <c r="CT3" s="26">
        <v>2003</v>
      </c>
      <c r="CU3" s="26" t="s">
        <v>469</v>
      </c>
      <c r="CV3" s="26" t="s">
        <v>469</v>
      </c>
      <c r="CW3" s="26" t="s">
        <v>469</v>
      </c>
      <c r="CX3" s="26" t="s">
        <v>469</v>
      </c>
      <c r="CY3" s="26" t="s">
        <v>469</v>
      </c>
      <c r="CZ3" s="26" t="s">
        <v>469</v>
      </c>
      <c r="DA3" s="26" t="s">
        <v>469</v>
      </c>
      <c r="DB3" s="26" t="s">
        <v>469</v>
      </c>
      <c r="DC3" s="26" t="s">
        <v>469</v>
      </c>
      <c r="DD3" s="26" t="s">
        <v>469</v>
      </c>
      <c r="DE3" s="27" t="s">
        <v>469</v>
      </c>
      <c r="DF3" s="26">
        <v>2004</v>
      </c>
      <c r="DG3" s="26" t="s">
        <v>469</v>
      </c>
      <c r="DH3" s="26" t="s">
        <v>469</v>
      </c>
      <c r="DI3" s="26" t="s">
        <v>469</v>
      </c>
      <c r="DJ3" s="26" t="s">
        <v>469</v>
      </c>
      <c r="DK3" s="26" t="s">
        <v>469</v>
      </c>
      <c r="DL3" s="26" t="s">
        <v>469</v>
      </c>
      <c r="DM3" s="26" t="s">
        <v>469</v>
      </c>
      <c r="DN3" s="26" t="s">
        <v>469</v>
      </c>
      <c r="DO3" s="26" t="s">
        <v>469</v>
      </c>
      <c r="DP3" s="26" t="s">
        <v>469</v>
      </c>
      <c r="DQ3" s="27" t="s">
        <v>469</v>
      </c>
      <c r="DR3" s="26">
        <v>2005</v>
      </c>
      <c r="DS3" s="26" t="s">
        <v>469</v>
      </c>
      <c r="DT3" s="26" t="s">
        <v>469</v>
      </c>
      <c r="DU3" s="26" t="s">
        <v>469</v>
      </c>
      <c r="DV3" s="26" t="s">
        <v>469</v>
      </c>
      <c r="DW3" s="26" t="s">
        <v>469</v>
      </c>
      <c r="DX3" s="26" t="s">
        <v>469</v>
      </c>
      <c r="DY3" s="26" t="s">
        <v>469</v>
      </c>
      <c r="DZ3" s="26" t="s">
        <v>469</v>
      </c>
      <c r="EA3" s="26" t="s">
        <v>469</v>
      </c>
      <c r="EB3" s="26" t="s">
        <v>469</v>
      </c>
      <c r="EC3" s="27" t="s">
        <v>469</v>
      </c>
      <c r="ED3" s="26" t="s">
        <v>470</v>
      </c>
      <c r="EE3" s="26" t="s">
        <v>469</v>
      </c>
      <c r="EF3" s="26" t="s">
        <v>469</v>
      </c>
      <c r="EG3" s="26" t="s">
        <v>469</v>
      </c>
      <c r="EH3" s="26" t="s">
        <v>469</v>
      </c>
      <c r="EI3" s="26" t="s">
        <v>469</v>
      </c>
      <c r="EJ3" s="26" t="s">
        <v>469</v>
      </c>
      <c r="EK3" s="26" t="s">
        <v>469</v>
      </c>
      <c r="EL3" s="26" t="s">
        <v>469</v>
      </c>
      <c r="EM3" s="26" t="s">
        <v>469</v>
      </c>
      <c r="EN3" s="26" t="s">
        <v>469</v>
      </c>
      <c r="EO3" s="27" t="s">
        <v>469</v>
      </c>
      <c r="EP3" s="26" t="s">
        <v>471</v>
      </c>
      <c r="EQ3" s="26" t="s">
        <v>469</v>
      </c>
      <c r="ER3" s="26" t="s">
        <v>469</v>
      </c>
      <c r="ES3" s="26" t="s">
        <v>469</v>
      </c>
      <c r="ET3" s="26" t="s">
        <v>469</v>
      </c>
      <c r="EU3" s="26" t="s">
        <v>469</v>
      </c>
      <c r="EV3" s="26" t="s">
        <v>469</v>
      </c>
      <c r="EW3" s="26" t="s">
        <v>469</v>
      </c>
      <c r="EX3" s="26" t="s">
        <v>469</v>
      </c>
      <c r="EY3" s="26" t="s">
        <v>469</v>
      </c>
      <c r="EZ3" s="26" t="s">
        <v>469</v>
      </c>
      <c r="FA3" s="27" t="s">
        <v>469</v>
      </c>
      <c r="FB3" s="26" t="s">
        <v>472</v>
      </c>
      <c r="FC3" s="26" t="s">
        <v>469</v>
      </c>
      <c r="FD3" s="26" t="s">
        <v>469</v>
      </c>
      <c r="FE3" s="26" t="s">
        <v>469</v>
      </c>
      <c r="FF3" s="26" t="s">
        <v>469</v>
      </c>
      <c r="FG3" s="26" t="s">
        <v>469</v>
      </c>
      <c r="FH3" s="26" t="s">
        <v>469</v>
      </c>
      <c r="FI3" s="26" t="s">
        <v>469</v>
      </c>
      <c r="FJ3" s="26" t="s">
        <v>469</v>
      </c>
      <c r="FK3" s="26" t="s">
        <v>469</v>
      </c>
      <c r="FL3" s="26" t="s">
        <v>469</v>
      </c>
      <c r="FM3" s="27" t="s">
        <v>469</v>
      </c>
      <c r="FN3" s="26" t="s">
        <v>473</v>
      </c>
      <c r="FO3" s="26" t="s">
        <v>469</v>
      </c>
      <c r="FP3" s="26" t="s">
        <v>469</v>
      </c>
      <c r="FQ3" s="26" t="s">
        <v>469</v>
      </c>
      <c r="FR3" s="26" t="s">
        <v>469</v>
      </c>
      <c r="FS3" s="26" t="s">
        <v>469</v>
      </c>
      <c r="FT3" s="26" t="s">
        <v>469</v>
      </c>
      <c r="FU3" s="26" t="s">
        <v>469</v>
      </c>
      <c r="FV3" s="26" t="s">
        <v>469</v>
      </c>
      <c r="FW3" s="26" t="s">
        <v>469</v>
      </c>
      <c r="FX3" s="26" t="s">
        <v>469</v>
      </c>
      <c r="FY3" s="27" t="s">
        <v>469</v>
      </c>
      <c r="FZ3" s="26" t="s">
        <v>474</v>
      </c>
      <c r="GA3" s="26" t="s">
        <v>469</v>
      </c>
      <c r="GB3" s="26" t="s">
        <v>469</v>
      </c>
      <c r="GC3" s="26" t="s">
        <v>469</v>
      </c>
      <c r="GD3" s="26" t="s">
        <v>469</v>
      </c>
      <c r="GE3" s="26" t="s">
        <v>469</v>
      </c>
      <c r="GF3" s="26" t="s">
        <v>469</v>
      </c>
      <c r="GG3" s="26" t="s">
        <v>469</v>
      </c>
      <c r="GH3" s="26" t="s">
        <v>469</v>
      </c>
      <c r="GI3" s="26" t="s">
        <v>469</v>
      </c>
      <c r="GJ3" s="26"/>
      <c r="GK3" s="27"/>
      <c r="GL3" s="26" t="s">
        <v>475</v>
      </c>
      <c r="GM3" s="26"/>
      <c r="GN3" s="26"/>
      <c r="GO3" s="26" t="s">
        <v>469</v>
      </c>
      <c r="GP3" s="26" t="s">
        <v>469</v>
      </c>
      <c r="GQ3" s="24"/>
      <c r="GR3" s="24"/>
      <c r="GS3" s="24"/>
      <c r="GT3" s="24"/>
      <c r="GU3" s="24"/>
      <c r="GV3" s="24"/>
      <c r="GW3" s="25"/>
      <c r="GX3" s="26" t="s">
        <v>476</v>
      </c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5"/>
      <c r="HJ3" s="26" t="s">
        <v>477</v>
      </c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5"/>
      <c r="HV3" s="28" t="s">
        <v>478</v>
      </c>
      <c r="HW3" s="25"/>
      <c r="HX3" s="29" t="s">
        <v>479</v>
      </c>
      <c r="HY3" s="30" t="s">
        <v>480</v>
      </c>
    </row>
    <row r="4" spans="1:233" x14ac:dyDescent="0.25">
      <c r="A4" s="31"/>
      <c r="B4" s="32" t="s">
        <v>481</v>
      </c>
      <c r="C4" s="32" t="s">
        <v>482</v>
      </c>
      <c r="D4" s="32" t="s">
        <v>483</v>
      </c>
      <c r="E4" s="32" t="s">
        <v>484</v>
      </c>
      <c r="F4" s="32" t="s">
        <v>485</v>
      </c>
      <c r="G4" s="32" t="s">
        <v>486</v>
      </c>
      <c r="H4" s="32" t="s">
        <v>487</v>
      </c>
      <c r="I4" s="32" t="s">
        <v>488</v>
      </c>
      <c r="J4" s="32" t="s">
        <v>489</v>
      </c>
      <c r="K4" s="32" t="s">
        <v>490</v>
      </c>
      <c r="L4" s="32" t="s">
        <v>491</v>
      </c>
      <c r="M4" s="33" t="s">
        <v>492</v>
      </c>
      <c r="N4" s="34" t="s">
        <v>481</v>
      </c>
      <c r="O4" s="32" t="s">
        <v>482</v>
      </c>
      <c r="P4" s="32" t="s">
        <v>483</v>
      </c>
      <c r="Q4" s="32" t="s">
        <v>484</v>
      </c>
      <c r="R4" s="32" t="s">
        <v>485</v>
      </c>
      <c r="S4" s="32" t="s">
        <v>486</v>
      </c>
      <c r="T4" s="32" t="s">
        <v>487</v>
      </c>
      <c r="U4" s="32" t="s">
        <v>488</v>
      </c>
      <c r="V4" s="32" t="s">
        <v>489</v>
      </c>
      <c r="W4" s="32" t="s">
        <v>490</v>
      </c>
      <c r="X4" s="32" t="s">
        <v>491</v>
      </c>
      <c r="Y4" s="33" t="s">
        <v>492</v>
      </c>
      <c r="Z4" s="34" t="s">
        <v>481</v>
      </c>
      <c r="AA4" s="32" t="s">
        <v>482</v>
      </c>
      <c r="AB4" s="32" t="s">
        <v>483</v>
      </c>
      <c r="AC4" s="32" t="s">
        <v>484</v>
      </c>
      <c r="AD4" s="32" t="s">
        <v>485</v>
      </c>
      <c r="AE4" s="32" t="s">
        <v>486</v>
      </c>
      <c r="AF4" s="32" t="s">
        <v>487</v>
      </c>
      <c r="AG4" s="32" t="s">
        <v>488</v>
      </c>
      <c r="AH4" s="32" t="s">
        <v>489</v>
      </c>
      <c r="AI4" s="32" t="s">
        <v>490</v>
      </c>
      <c r="AJ4" s="32" t="s">
        <v>491</v>
      </c>
      <c r="AK4" s="33" t="s">
        <v>492</v>
      </c>
      <c r="AL4" s="34" t="s">
        <v>481</v>
      </c>
      <c r="AM4" s="32" t="s">
        <v>482</v>
      </c>
      <c r="AN4" s="32" t="s">
        <v>483</v>
      </c>
      <c r="AO4" s="32" t="s">
        <v>484</v>
      </c>
      <c r="AP4" s="32" t="s">
        <v>485</v>
      </c>
      <c r="AQ4" s="32" t="s">
        <v>486</v>
      </c>
      <c r="AR4" s="32" t="s">
        <v>487</v>
      </c>
      <c r="AS4" s="32" t="s">
        <v>488</v>
      </c>
      <c r="AT4" s="32" t="s">
        <v>489</v>
      </c>
      <c r="AU4" s="32" t="s">
        <v>490</v>
      </c>
      <c r="AV4" s="32" t="s">
        <v>491</v>
      </c>
      <c r="AW4" s="33" t="s">
        <v>492</v>
      </c>
      <c r="AX4" s="34" t="s">
        <v>481</v>
      </c>
      <c r="AY4" s="32" t="s">
        <v>482</v>
      </c>
      <c r="AZ4" s="32" t="s">
        <v>483</v>
      </c>
      <c r="BA4" s="32" t="s">
        <v>484</v>
      </c>
      <c r="BB4" s="32" t="s">
        <v>485</v>
      </c>
      <c r="BC4" s="32" t="s">
        <v>486</v>
      </c>
      <c r="BD4" s="32" t="s">
        <v>487</v>
      </c>
      <c r="BE4" s="32" t="s">
        <v>488</v>
      </c>
      <c r="BF4" s="32" t="s">
        <v>489</v>
      </c>
      <c r="BG4" s="32" t="s">
        <v>490</v>
      </c>
      <c r="BH4" s="32" t="s">
        <v>491</v>
      </c>
      <c r="BI4" s="33" t="s">
        <v>492</v>
      </c>
      <c r="BJ4" s="34" t="s">
        <v>481</v>
      </c>
      <c r="BK4" s="32" t="s">
        <v>482</v>
      </c>
      <c r="BL4" s="32" t="s">
        <v>483</v>
      </c>
      <c r="BM4" s="32" t="s">
        <v>484</v>
      </c>
      <c r="BN4" s="32" t="s">
        <v>485</v>
      </c>
      <c r="BO4" s="32" t="s">
        <v>486</v>
      </c>
      <c r="BP4" s="32" t="s">
        <v>487</v>
      </c>
      <c r="BQ4" s="32" t="s">
        <v>488</v>
      </c>
      <c r="BR4" s="32" t="s">
        <v>489</v>
      </c>
      <c r="BS4" s="32" t="s">
        <v>490</v>
      </c>
      <c r="BT4" s="32" t="s">
        <v>491</v>
      </c>
      <c r="BU4" s="33" t="s">
        <v>492</v>
      </c>
      <c r="BV4" s="34" t="s">
        <v>481</v>
      </c>
      <c r="BW4" s="32" t="s">
        <v>482</v>
      </c>
      <c r="BX4" s="32" t="s">
        <v>483</v>
      </c>
      <c r="BY4" s="32" t="s">
        <v>484</v>
      </c>
      <c r="BZ4" s="32" t="s">
        <v>485</v>
      </c>
      <c r="CA4" s="32" t="s">
        <v>486</v>
      </c>
      <c r="CB4" s="32" t="s">
        <v>487</v>
      </c>
      <c r="CC4" s="32" t="s">
        <v>488</v>
      </c>
      <c r="CD4" s="32" t="s">
        <v>489</v>
      </c>
      <c r="CE4" s="32" t="s">
        <v>490</v>
      </c>
      <c r="CF4" s="32" t="s">
        <v>491</v>
      </c>
      <c r="CG4" s="33" t="s">
        <v>492</v>
      </c>
      <c r="CH4" s="34" t="s">
        <v>481</v>
      </c>
      <c r="CI4" s="32" t="s">
        <v>482</v>
      </c>
      <c r="CJ4" s="32" t="s">
        <v>483</v>
      </c>
      <c r="CK4" s="32" t="s">
        <v>484</v>
      </c>
      <c r="CL4" s="32" t="s">
        <v>485</v>
      </c>
      <c r="CM4" s="32" t="s">
        <v>486</v>
      </c>
      <c r="CN4" s="32" t="s">
        <v>487</v>
      </c>
      <c r="CO4" s="32" t="s">
        <v>488</v>
      </c>
      <c r="CP4" s="32" t="s">
        <v>489</v>
      </c>
      <c r="CQ4" s="32" t="s">
        <v>490</v>
      </c>
      <c r="CR4" s="32" t="s">
        <v>491</v>
      </c>
      <c r="CS4" s="33" t="s">
        <v>492</v>
      </c>
      <c r="CT4" s="34" t="s">
        <v>481</v>
      </c>
      <c r="CU4" s="32" t="s">
        <v>482</v>
      </c>
      <c r="CV4" s="32" t="s">
        <v>483</v>
      </c>
      <c r="CW4" s="32" t="s">
        <v>484</v>
      </c>
      <c r="CX4" s="32" t="s">
        <v>485</v>
      </c>
      <c r="CY4" s="32" t="s">
        <v>486</v>
      </c>
      <c r="CZ4" s="32" t="s">
        <v>487</v>
      </c>
      <c r="DA4" s="32" t="s">
        <v>488</v>
      </c>
      <c r="DB4" s="32" t="s">
        <v>489</v>
      </c>
      <c r="DC4" s="32" t="s">
        <v>490</v>
      </c>
      <c r="DD4" s="32" t="s">
        <v>491</v>
      </c>
      <c r="DE4" s="33" t="s">
        <v>492</v>
      </c>
      <c r="DF4" s="34" t="s">
        <v>481</v>
      </c>
      <c r="DG4" s="32" t="s">
        <v>482</v>
      </c>
      <c r="DH4" s="32" t="s">
        <v>483</v>
      </c>
      <c r="DI4" s="32" t="s">
        <v>484</v>
      </c>
      <c r="DJ4" s="32" t="s">
        <v>485</v>
      </c>
      <c r="DK4" s="32" t="s">
        <v>486</v>
      </c>
      <c r="DL4" s="32" t="s">
        <v>487</v>
      </c>
      <c r="DM4" s="32" t="s">
        <v>488</v>
      </c>
      <c r="DN4" s="32" t="s">
        <v>489</v>
      </c>
      <c r="DO4" s="32" t="s">
        <v>490</v>
      </c>
      <c r="DP4" s="32" t="s">
        <v>491</v>
      </c>
      <c r="DQ4" s="33" t="s">
        <v>492</v>
      </c>
      <c r="DR4" s="34" t="s">
        <v>481</v>
      </c>
      <c r="DS4" s="32" t="s">
        <v>482</v>
      </c>
      <c r="DT4" s="32" t="s">
        <v>483</v>
      </c>
      <c r="DU4" s="32" t="s">
        <v>484</v>
      </c>
      <c r="DV4" s="32" t="s">
        <v>485</v>
      </c>
      <c r="DW4" s="32" t="s">
        <v>486</v>
      </c>
      <c r="DX4" s="32" t="s">
        <v>487</v>
      </c>
      <c r="DY4" s="32" t="s">
        <v>488</v>
      </c>
      <c r="DZ4" s="32" t="s">
        <v>489</v>
      </c>
      <c r="EA4" s="32" t="s">
        <v>490</v>
      </c>
      <c r="EB4" s="32" t="s">
        <v>491</v>
      </c>
      <c r="EC4" s="33" t="s">
        <v>492</v>
      </c>
      <c r="ED4" s="34" t="s">
        <v>481</v>
      </c>
      <c r="EE4" s="32" t="s">
        <v>482</v>
      </c>
      <c r="EF4" s="32" t="s">
        <v>483</v>
      </c>
      <c r="EG4" s="32" t="s">
        <v>484</v>
      </c>
      <c r="EH4" s="32" t="s">
        <v>485</v>
      </c>
      <c r="EI4" s="32" t="s">
        <v>486</v>
      </c>
      <c r="EJ4" s="32" t="s">
        <v>487</v>
      </c>
      <c r="EK4" s="32" t="s">
        <v>488</v>
      </c>
      <c r="EL4" s="32" t="s">
        <v>489</v>
      </c>
      <c r="EM4" s="32" t="s">
        <v>490</v>
      </c>
      <c r="EN4" s="32" t="s">
        <v>491</v>
      </c>
      <c r="EO4" s="33" t="s">
        <v>492</v>
      </c>
      <c r="EP4" s="34" t="s">
        <v>481</v>
      </c>
      <c r="EQ4" s="32" t="s">
        <v>482</v>
      </c>
      <c r="ER4" s="32" t="s">
        <v>483</v>
      </c>
      <c r="ES4" s="32" t="s">
        <v>484</v>
      </c>
      <c r="ET4" s="32" t="s">
        <v>485</v>
      </c>
      <c r="EU4" s="32" t="s">
        <v>486</v>
      </c>
      <c r="EV4" s="32" t="s">
        <v>487</v>
      </c>
      <c r="EW4" s="32" t="s">
        <v>488</v>
      </c>
      <c r="EX4" s="32" t="s">
        <v>489</v>
      </c>
      <c r="EY4" s="32" t="s">
        <v>490</v>
      </c>
      <c r="EZ4" s="32" t="s">
        <v>491</v>
      </c>
      <c r="FA4" s="33" t="s">
        <v>492</v>
      </c>
      <c r="FB4" s="34" t="s">
        <v>481</v>
      </c>
      <c r="FC4" s="32" t="s">
        <v>482</v>
      </c>
      <c r="FD4" s="32" t="s">
        <v>483</v>
      </c>
      <c r="FE4" s="32" t="s">
        <v>484</v>
      </c>
      <c r="FF4" s="32" t="s">
        <v>485</v>
      </c>
      <c r="FG4" s="32" t="s">
        <v>486</v>
      </c>
      <c r="FH4" s="32" t="s">
        <v>487</v>
      </c>
      <c r="FI4" s="32" t="s">
        <v>488</v>
      </c>
      <c r="FJ4" s="32" t="s">
        <v>489</v>
      </c>
      <c r="FK4" s="32" t="s">
        <v>490</v>
      </c>
      <c r="FL4" s="32" t="s">
        <v>491</v>
      </c>
      <c r="FM4" s="33" t="s">
        <v>492</v>
      </c>
      <c r="FN4" s="34" t="s">
        <v>481</v>
      </c>
      <c r="FO4" s="32" t="s">
        <v>482</v>
      </c>
      <c r="FP4" s="32" t="s">
        <v>483</v>
      </c>
      <c r="FQ4" s="32" t="s">
        <v>484</v>
      </c>
      <c r="FR4" s="32" t="s">
        <v>485</v>
      </c>
      <c r="FS4" s="32" t="s">
        <v>486</v>
      </c>
      <c r="FT4" s="32" t="s">
        <v>487</v>
      </c>
      <c r="FU4" s="32" t="s">
        <v>488</v>
      </c>
      <c r="FV4" s="32" t="s">
        <v>489</v>
      </c>
      <c r="FW4" s="32" t="s">
        <v>490</v>
      </c>
      <c r="FX4" s="32" t="s">
        <v>491</v>
      </c>
      <c r="FY4" s="33" t="s">
        <v>492</v>
      </c>
      <c r="FZ4" s="34" t="s">
        <v>481</v>
      </c>
      <c r="GA4" s="32" t="s">
        <v>482</v>
      </c>
      <c r="GB4" s="32" t="s">
        <v>483</v>
      </c>
      <c r="GC4" s="32" t="s">
        <v>484</v>
      </c>
      <c r="GD4" s="32" t="s">
        <v>485</v>
      </c>
      <c r="GE4" s="32" t="s">
        <v>486</v>
      </c>
      <c r="GF4" s="32" t="s">
        <v>487</v>
      </c>
      <c r="GG4" s="32" t="s">
        <v>488</v>
      </c>
      <c r="GH4" s="32" t="s">
        <v>489</v>
      </c>
      <c r="GI4" s="32" t="s">
        <v>490</v>
      </c>
      <c r="GJ4" s="32" t="s">
        <v>491</v>
      </c>
      <c r="GK4" s="33" t="s">
        <v>492</v>
      </c>
      <c r="GL4" s="34" t="s">
        <v>481</v>
      </c>
      <c r="GM4" s="34" t="s">
        <v>482</v>
      </c>
      <c r="GN4" s="34" t="s">
        <v>483</v>
      </c>
      <c r="GO4" s="32" t="s">
        <v>484</v>
      </c>
      <c r="GP4" s="32" t="s">
        <v>485</v>
      </c>
      <c r="GQ4" s="32" t="s">
        <v>486</v>
      </c>
      <c r="GR4" s="32" t="s">
        <v>487</v>
      </c>
      <c r="GS4" s="32" t="s">
        <v>488</v>
      </c>
      <c r="GT4" s="32" t="s">
        <v>489</v>
      </c>
      <c r="GU4" s="32" t="s">
        <v>490</v>
      </c>
      <c r="GV4" s="32" t="s">
        <v>491</v>
      </c>
      <c r="GW4" s="33" t="s">
        <v>492</v>
      </c>
      <c r="GX4" s="34" t="s">
        <v>481</v>
      </c>
      <c r="GY4" s="34" t="s">
        <v>482</v>
      </c>
      <c r="GZ4" s="34" t="s">
        <v>483</v>
      </c>
      <c r="HA4" s="34" t="s">
        <v>484</v>
      </c>
      <c r="HB4" s="32" t="s">
        <v>485</v>
      </c>
      <c r="HC4" s="32" t="s">
        <v>486</v>
      </c>
      <c r="HD4" s="32" t="s">
        <v>487</v>
      </c>
      <c r="HE4" s="32" t="s">
        <v>488</v>
      </c>
      <c r="HF4" s="32" t="s">
        <v>489</v>
      </c>
      <c r="HG4" s="32" t="s">
        <v>490</v>
      </c>
      <c r="HH4" s="32" t="s">
        <v>491</v>
      </c>
      <c r="HI4" s="33" t="s">
        <v>492</v>
      </c>
      <c r="HJ4" s="34" t="s">
        <v>481</v>
      </c>
      <c r="HK4" s="34" t="s">
        <v>482</v>
      </c>
      <c r="HL4" s="34" t="s">
        <v>483</v>
      </c>
      <c r="HM4" s="34" t="s">
        <v>484</v>
      </c>
      <c r="HN4" s="34" t="s">
        <v>485</v>
      </c>
      <c r="HO4" s="34" t="s">
        <v>486</v>
      </c>
      <c r="HP4" s="34" t="s">
        <v>487</v>
      </c>
      <c r="HQ4" s="34" t="s">
        <v>488</v>
      </c>
      <c r="HR4" s="34" t="s">
        <v>489</v>
      </c>
      <c r="HS4" s="34" t="s">
        <v>490</v>
      </c>
      <c r="HT4" s="34" t="s">
        <v>491</v>
      </c>
      <c r="HU4" s="33" t="s">
        <v>492</v>
      </c>
      <c r="HV4" s="35" t="s">
        <v>481</v>
      </c>
      <c r="HW4" s="33" t="s">
        <v>482</v>
      </c>
      <c r="HX4" s="36" t="s">
        <v>493</v>
      </c>
      <c r="HY4" s="37" t="s">
        <v>494</v>
      </c>
    </row>
    <row r="5" spans="1:233" x14ac:dyDescent="0.25">
      <c r="A5" s="38" t="s">
        <v>7</v>
      </c>
      <c r="B5" s="39">
        <v>-969.30299999999988</v>
      </c>
      <c r="C5" s="39">
        <v>-756.82299999999998</v>
      </c>
      <c r="D5" s="39">
        <v>-1037.5650000000001</v>
      </c>
      <c r="E5" s="39">
        <v>-1036.3530000000001</v>
      </c>
      <c r="F5" s="39">
        <v>-1033.143</v>
      </c>
      <c r="G5" s="39">
        <v>-1093.067</v>
      </c>
      <c r="H5" s="39">
        <v>-1140.0190000000002</v>
      </c>
      <c r="I5" s="39">
        <v>-1139.8410000000001</v>
      </c>
      <c r="J5" s="39">
        <v>-1019.9450000000001</v>
      </c>
      <c r="K5" s="39">
        <v>-1065.499</v>
      </c>
      <c r="L5" s="39">
        <v>-1035.2090000000001</v>
      </c>
      <c r="M5" s="40">
        <v>-1084.9649999999999</v>
      </c>
      <c r="N5" s="41">
        <v>-1049.8251586029789</v>
      </c>
      <c r="O5" s="39">
        <v>-840.39426522110625</v>
      </c>
      <c r="P5" s="39">
        <v>-868.50241009476088</v>
      </c>
      <c r="Q5" s="39">
        <v>-919.64748020272953</v>
      </c>
      <c r="R5" s="39">
        <v>-1107.2978224728497</v>
      </c>
      <c r="S5" s="39">
        <v>-1065.4497111165413</v>
      </c>
      <c r="T5" s="39">
        <v>-1514.3410552219536</v>
      </c>
      <c r="U5" s="39">
        <v>-1176.5270864402205</v>
      </c>
      <c r="V5" s="39">
        <v>-1151.2967044446436</v>
      </c>
      <c r="W5" s="39">
        <v>-1339.2763518433626</v>
      </c>
      <c r="X5" s="39">
        <v>-1232.428006208786</v>
      </c>
      <c r="Y5" s="40">
        <v>-1454.0157637364673</v>
      </c>
      <c r="Z5" s="41">
        <v>-1378.8286732729873</v>
      </c>
      <c r="AA5" s="39">
        <v>-1114.8836348616146</v>
      </c>
      <c r="AB5" s="39">
        <v>-1080.4078912437076</v>
      </c>
      <c r="AC5" s="39">
        <v>-1300.4935127677099</v>
      </c>
      <c r="AD5" s="39">
        <v>-1312.4228982132233</v>
      </c>
      <c r="AE5" s="39">
        <v>-1617.92341328921</v>
      </c>
      <c r="AF5" s="39">
        <v>-1836.2701085121375</v>
      </c>
      <c r="AG5" s="39">
        <v>-1382.5449526538264</v>
      </c>
      <c r="AH5" s="39">
        <v>-1495.4373848117539</v>
      </c>
      <c r="AI5" s="39">
        <v>-1649.316552880641</v>
      </c>
      <c r="AJ5" s="39">
        <v>-1324.4608783644474</v>
      </c>
      <c r="AK5" s="40">
        <v>-2028.8662301271422</v>
      </c>
      <c r="AL5" s="41">
        <v>-1453.7488529596815</v>
      </c>
      <c r="AM5" s="39">
        <v>-1264.9638442831106</v>
      </c>
      <c r="AN5" s="39">
        <v>-1533.2174789491387</v>
      </c>
      <c r="AO5" s="39">
        <v>-1347.6019419972122</v>
      </c>
      <c r="AP5" s="39">
        <v>-1347.8195139405498</v>
      </c>
      <c r="AQ5" s="39">
        <v>-1465.7370963517485</v>
      </c>
      <c r="AR5" s="39">
        <v>-1659.5149902211713</v>
      </c>
      <c r="AS5" s="39">
        <v>-1585.5132818681307</v>
      </c>
      <c r="AT5" s="39">
        <v>-1692.6874616471725</v>
      </c>
      <c r="AU5" s="39">
        <v>-1734.6881743058168</v>
      </c>
      <c r="AV5" s="39">
        <v>-1281.5925766695179</v>
      </c>
      <c r="AW5" s="40">
        <v>-1640.7250891989288</v>
      </c>
      <c r="AX5" s="41">
        <v>-1118.4404197820716</v>
      </c>
      <c r="AY5" s="39">
        <v>-798.26642552134467</v>
      </c>
      <c r="AZ5" s="39">
        <v>-1038.6770955024356</v>
      </c>
      <c r="BA5" s="39">
        <v>-1022.9634844949742</v>
      </c>
      <c r="BB5" s="39">
        <v>-1023.3113212443025</v>
      </c>
      <c r="BC5" s="39">
        <v>-1311.8213882606974</v>
      </c>
      <c r="BD5" s="39">
        <v>-1205.9968908319781</v>
      </c>
      <c r="BE5" s="39">
        <v>-1160.8548706695492</v>
      </c>
      <c r="BF5" s="39">
        <v>-1298.8783861242671</v>
      </c>
      <c r="BG5" s="39">
        <v>-1175.3551070983083</v>
      </c>
      <c r="BH5" s="39">
        <v>-1280.8904449046811</v>
      </c>
      <c r="BI5" s="40">
        <v>-1735.69608834939</v>
      </c>
      <c r="BJ5" s="41">
        <v>-1083.7114448656218</v>
      </c>
      <c r="BK5" s="39">
        <v>-1119.2696871098906</v>
      </c>
      <c r="BL5" s="39">
        <v>-1277.9609668075041</v>
      </c>
      <c r="BM5" s="39">
        <v>-1154.8428230108623</v>
      </c>
      <c r="BN5" s="39">
        <v>-1374.2346830743675</v>
      </c>
      <c r="BO5" s="39">
        <v>-1450.6852318606398</v>
      </c>
      <c r="BP5" s="39">
        <v>-1464.6075643094046</v>
      </c>
      <c r="BQ5" s="39">
        <v>-1528.6828628205851</v>
      </c>
      <c r="BR5" s="39">
        <v>-1430.9658911674144</v>
      </c>
      <c r="BS5" s="39">
        <v>-1463.5959539031921</v>
      </c>
      <c r="BT5" s="39">
        <v>-1424.5531222955324</v>
      </c>
      <c r="BU5" s="40">
        <v>-1887.1454708517845</v>
      </c>
      <c r="BV5" s="41">
        <v>-1548.6139223506625</v>
      </c>
      <c r="BW5" s="39">
        <v>-1257.1674732499453</v>
      </c>
      <c r="BX5" s="39">
        <v>-1536.5485940053238</v>
      </c>
      <c r="BY5" s="39">
        <v>-1226.4548379642072</v>
      </c>
      <c r="BZ5" s="39">
        <v>-1504.5801191397084</v>
      </c>
      <c r="CA5" s="39">
        <v>-1742.8407576799282</v>
      </c>
      <c r="CB5" s="39">
        <v>-1528.4615207894271</v>
      </c>
      <c r="CC5" s="39">
        <v>-1376.286191304456</v>
      </c>
      <c r="CD5" s="39">
        <v>-1106.2289607290145</v>
      </c>
      <c r="CE5" s="39">
        <v>-1288.9752661399834</v>
      </c>
      <c r="CF5" s="39">
        <v>-1231.7641972936697</v>
      </c>
      <c r="CG5" s="40">
        <v>-1733.3227867173573</v>
      </c>
      <c r="CH5" s="41">
        <v>-1280.1694181743251</v>
      </c>
      <c r="CI5" s="39">
        <v>-1039.8724543344354</v>
      </c>
      <c r="CJ5" s="39">
        <v>-1366.3379130336023</v>
      </c>
      <c r="CK5" s="39">
        <v>-1220.4895912848081</v>
      </c>
      <c r="CL5" s="39">
        <v>-1290.5180822629527</v>
      </c>
      <c r="CM5" s="39">
        <v>-1192.9777547905562</v>
      </c>
      <c r="CN5" s="39">
        <v>-1301.2454238166165</v>
      </c>
      <c r="CO5" s="39">
        <v>-1163.0926611307991</v>
      </c>
      <c r="CP5" s="39">
        <v>-1075.2725164712451</v>
      </c>
      <c r="CQ5" s="39">
        <v>-1037.9498569742948</v>
      </c>
      <c r="CR5" s="39">
        <v>-1030.5627543058874</v>
      </c>
      <c r="CS5" s="40">
        <v>-1510.0510728668332</v>
      </c>
      <c r="CT5" s="41">
        <v>-989.58274298908145</v>
      </c>
      <c r="CU5" s="39">
        <v>-1195.1019679812282</v>
      </c>
      <c r="CV5" s="39">
        <v>-1190.4516291847315</v>
      </c>
      <c r="CW5" s="39">
        <v>-1281.0486376840993</v>
      </c>
      <c r="CX5" s="39">
        <v>-1227.6202292790497</v>
      </c>
      <c r="CY5" s="39">
        <v>-1329.5660627800892</v>
      </c>
      <c r="CZ5" s="39">
        <v>-1250.1621619064274</v>
      </c>
      <c r="DA5" s="39">
        <v>-1299.6003598195355</v>
      </c>
      <c r="DB5" s="39">
        <v>-1352.5080905012344</v>
      </c>
      <c r="DC5" s="39">
        <v>-1445.3272524775234</v>
      </c>
      <c r="DD5" s="39">
        <v>-1127.9540791786651</v>
      </c>
      <c r="DE5" s="40">
        <v>-1689.1742375551241</v>
      </c>
      <c r="DF5" s="41">
        <v>-1214.6068439196392</v>
      </c>
      <c r="DG5" s="39">
        <v>-1108.364225863415</v>
      </c>
      <c r="DH5" s="39">
        <v>-1428.2276238560623</v>
      </c>
      <c r="DI5" s="39">
        <v>-1397.5924341347252</v>
      </c>
      <c r="DJ5" s="39">
        <v>-1193.1856496585995</v>
      </c>
      <c r="DK5" s="39">
        <v>-1499.4286754769889</v>
      </c>
      <c r="DL5" s="39">
        <v>-1413.1298510169806</v>
      </c>
      <c r="DM5" s="39">
        <v>-1490.5431350910326</v>
      </c>
      <c r="DN5" s="39">
        <v>-1384.0164406675874</v>
      </c>
      <c r="DO5" s="39">
        <v>-1513.8021326232802</v>
      </c>
      <c r="DP5" s="39">
        <v>-1600.0981587164101</v>
      </c>
      <c r="DQ5" s="40">
        <v>-2018.0588775304163</v>
      </c>
      <c r="DR5" s="41">
        <v>-1595.8151867037002</v>
      </c>
      <c r="DS5" s="39">
        <v>-1690.2381589105594</v>
      </c>
      <c r="DT5" s="39">
        <v>-1833.7107953436698</v>
      </c>
      <c r="DU5" s="39">
        <v>-1683.8193146841868</v>
      </c>
      <c r="DV5" s="39">
        <v>-2042.5544760722039</v>
      </c>
      <c r="DW5" s="39">
        <v>-2222.6076541974676</v>
      </c>
      <c r="DX5" s="39">
        <v>-1967.9388703589711</v>
      </c>
      <c r="DY5" s="39">
        <v>-2157.4811298283462</v>
      </c>
      <c r="DZ5" s="39">
        <v>-1970.8913005304892</v>
      </c>
      <c r="EA5" s="39">
        <v>-2031.7944954603829</v>
      </c>
      <c r="EB5" s="39">
        <v>-2378.8310828081526</v>
      </c>
      <c r="EC5" s="40">
        <v>-2780.3928685614756</v>
      </c>
      <c r="ED5" s="41">
        <v>-2090.202263795672</v>
      </c>
      <c r="EE5" s="39">
        <v>-2003.4409888201301</v>
      </c>
      <c r="EF5" s="39">
        <v>-2411.2805382496285</v>
      </c>
      <c r="EG5" s="39">
        <v>-2009.1940755717762</v>
      </c>
      <c r="EH5" s="39">
        <v>-2446.5516681413055</v>
      </c>
      <c r="EI5" s="39">
        <v>-2382.9404393220589</v>
      </c>
      <c r="EJ5" s="39">
        <v>-2568.4797782168789</v>
      </c>
      <c r="EK5" s="39">
        <v>-2685.598233385916</v>
      </c>
      <c r="EL5" s="39">
        <v>-2461.7024962930868</v>
      </c>
      <c r="EM5" s="39">
        <v>-2637.0414648396109</v>
      </c>
      <c r="EN5" s="39">
        <v>-2520.6924176866023</v>
      </c>
      <c r="EO5" s="40">
        <v>-2898.9871094829909</v>
      </c>
      <c r="EP5" s="41">
        <v>-2866.4387019261821</v>
      </c>
      <c r="EQ5" s="39">
        <v>-2631.1881746389981</v>
      </c>
      <c r="ER5" s="39">
        <v>-3016.4680912249723</v>
      </c>
      <c r="ES5" s="39">
        <v>-2567.6046627783544</v>
      </c>
      <c r="ET5" s="39">
        <v>-3042.2609027784729</v>
      </c>
      <c r="EU5" s="39">
        <v>-2959.2032777487998</v>
      </c>
      <c r="EV5" s="39">
        <v>-3273.2867863329543</v>
      </c>
      <c r="EW5" s="39">
        <v>-3149.0218511790822</v>
      </c>
      <c r="EX5" s="39">
        <v>-2943.3319271208675</v>
      </c>
      <c r="EY5" s="39">
        <v>-3642.0446939903559</v>
      </c>
      <c r="EZ5" s="39">
        <v>-3390.6189525312216</v>
      </c>
      <c r="FA5" s="40">
        <v>-3691.4569789012248</v>
      </c>
      <c r="FB5" s="41">
        <v>-3737.0330205197047</v>
      </c>
      <c r="FC5" s="39">
        <v>-3318.4201057806777</v>
      </c>
      <c r="FD5" s="39">
        <v>-3503.6113945367742</v>
      </c>
      <c r="FE5" s="39">
        <v>-3479.9360461744636</v>
      </c>
      <c r="FF5" s="39">
        <v>-3982.2622158474242</v>
      </c>
      <c r="FG5" s="39">
        <v>-4297.6964692920983</v>
      </c>
      <c r="FH5" s="39">
        <v>-4533.1130914768619</v>
      </c>
      <c r="FI5" s="39">
        <v>-4029.9391405806937</v>
      </c>
      <c r="FJ5" s="39">
        <v>-4481.4542624257538</v>
      </c>
      <c r="FK5" s="39">
        <v>-3725.6604347849748</v>
      </c>
      <c r="FL5" s="39">
        <v>-3263.5992941474624</v>
      </c>
      <c r="FM5" s="40">
        <v>-4787.6789074043272</v>
      </c>
      <c r="FN5" s="41">
        <v>-3178.7295181219274</v>
      </c>
      <c r="FO5" s="39">
        <v>-2912.5787000100004</v>
      </c>
      <c r="FP5" s="39">
        <v>-3510.1428508959634</v>
      </c>
      <c r="FQ5" s="39">
        <v>-3590.3663352234753</v>
      </c>
      <c r="FR5" s="39">
        <v>-3621.9489422814504</v>
      </c>
      <c r="FS5" s="39">
        <v>-4032.2276999905685</v>
      </c>
      <c r="FT5" s="39">
        <v>-4161.8067889141848</v>
      </c>
      <c r="FU5" s="39">
        <v>-3816.1754513688261</v>
      </c>
      <c r="FV5" s="39">
        <v>-4319.2479123605062</v>
      </c>
      <c r="FW5" s="39">
        <v>-4591.1630836149443</v>
      </c>
      <c r="FX5" s="39">
        <v>-4162.7176999999992</v>
      </c>
      <c r="FY5" s="40">
        <v>-5076.6096223367422</v>
      </c>
      <c r="FZ5" s="41">
        <v>-4184.487824339999</v>
      </c>
      <c r="GA5" s="39">
        <v>-4077.7360770300002</v>
      </c>
      <c r="GB5" s="39">
        <v>-5426.1883752799995</v>
      </c>
      <c r="GC5" s="39">
        <v>-4609.8592850100013</v>
      </c>
      <c r="GD5" s="39">
        <v>-4880.2158712</v>
      </c>
      <c r="GE5" s="39">
        <v>-5117.771004610001</v>
      </c>
      <c r="GF5" s="39">
        <v>-5371.0997135599991</v>
      </c>
      <c r="GG5" s="39">
        <v>-5165.5615566600009</v>
      </c>
      <c r="GH5" s="39">
        <v>-5604.1713865700003</v>
      </c>
      <c r="GI5" s="39">
        <v>-5690.47409238</v>
      </c>
      <c r="GJ5" s="39">
        <v>-5447.2873878600003</v>
      </c>
      <c r="GK5" s="40">
        <v>-6859.1525090200012</v>
      </c>
      <c r="GL5" s="41">
        <v>-5676.0010679800007</v>
      </c>
      <c r="GM5" s="41">
        <v>-5185.28169127</v>
      </c>
      <c r="GN5" s="41">
        <v>-6013.7450561599999</v>
      </c>
      <c r="GO5" s="39">
        <v>-6106.7731463999999</v>
      </c>
      <c r="GP5" s="39">
        <v>-6625.1295970699994</v>
      </c>
      <c r="GQ5" s="39">
        <v>-6565.0171125199995</v>
      </c>
      <c r="GR5" s="39">
        <v>-6769.1599214599992</v>
      </c>
      <c r="GS5" s="39">
        <v>-6753.4609326600003</v>
      </c>
      <c r="GT5" s="39">
        <v>-6351.2985341700005</v>
      </c>
      <c r="GU5" s="39">
        <v>-6502.7373143799996</v>
      </c>
      <c r="GV5" s="39">
        <v>-5936.5731707199993</v>
      </c>
      <c r="GW5" s="40">
        <v>-7655.5760572399995</v>
      </c>
      <c r="GX5" s="39">
        <v>-6643.7871901300005</v>
      </c>
      <c r="GY5" s="39">
        <v>-5865.3333312200002</v>
      </c>
      <c r="GZ5" s="39">
        <v>-6872.9172733400001</v>
      </c>
      <c r="HA5" s="39">
        <v>-6610.4337309099992</v>
      </c>
      <c r="HB5" s="42">
        <v>-7120.7313140100005</v>
      </c>
      <c r="HC5" s="39">
        <v>-6446.8137347299989</v>
      </c>
      <c r="HD5" s="43">
        <v>-6719.3198650100003</v>
      </c>
      <c r="HE5" s="43">
        <v>-6607.7454657000017</v>
      </c>
      <c r="HF5" s="43">
        <v>-6231.7059643499997</v>
      </c>
      <c r="HG5" s="43">
        <v>-7288.4021126000007</v>
      </c>
      <c r="HH5" s="43">
        <v>-6527.3457277799998</v>
      </c>
      <c r="HI5" s="40">
        <v>-7970.628473480001</v>
      </c>
      <c r="HJ5" s="39">
        <v>-7335.7911259099992</v>
      </c>
      <c r="HK5" s="39">
        <v>-6175.6393037400012</v>
      </c>
      <c r="HL5" s="43">
        <v>-6929.5192879099995</v>
      </c>
      <c r="HM5" s="43">
        <v>-7404.4709645499979</v>
      </c>
      <c r="HN5" s="43">
        <v>-7584.9239832399999</v>
      </c>
      <c r="HO5" s="43">
        <v>-6347.7538693499991</v>
      </c>
      <c r="HP5" s="43">
        <v>-7262.66848562</v>
      </c>
      <c r="HQ5" s="43">
        <v>-7229.269848840001</v>
      </c>
      <c r="HR5" s="43">
        <v>-7402.4075768000002</v>
      </c>
      <c r="HS5" s="43">
        <v>-8262.8525996800017</v>
      </c>
      <c r="HT5" s="43">
        <v>-6675.2522181599998</v>
      </c>
      <c r="HU5" s="40">
        <v>-8030.8365310399995</v>
      </c>
      <c r="HV5" s="42">
        <v>-7057.9343477400007</v>
      </c>
      <c r="HW5" s="40">
        <v>-6713.4440388599987</v>
      </c>
      <c r="HX5" s="44">
        <v>8173</v>
      </c>
      <c r="HY5" s="45" t="s">
        <v>495</v>
      </c>
    </row>
    <row r="6" spans="1:233" x14ac:dyDescent="0.25">
      <c r="A6" s="38" t="s">
        <v>496</v>
      </c>
      <c r="B6" s="39">
        <v>-338.2</v>
      </c>
      <c r="C6" s="39">
        <v>-269.3</v>
      </c>
      <c r="D6" s="39">
        <v>-405.3</v>
      </c>
      <c r="E6" s="39">
        <v>-420.6</v>
      </c>
      <c r="F6" s="39">
        <v>-464.1</v>
      </c>
      <c r="G6" s="39">
        <v>-427.8</v>
      </c>
      <c r="H6" s="39">
        <v>-446.4</v>
      </c>
      <c r="I6" s="39">
        <v>-400.3</v>
      </c>
      <c r="J6" s="39">
        <v>-386</v>
      </c>
      <c r="K6" s="39">
        <v>-398.8</v>
      </c>
      <c r="L6" s="39">
        <v>-380.4</v>
      </c>
      <c r="M6" s="40">
        <v>-389.7</v>
      </c>
      <c r="N6" s="41">
        <v>-323.66315860297891</v>
      </c>
      <c r="O6" s="39">
        <v>-232.01126522110624</v>
      </c>
      <c r="P6" s="39">
        <v>-278.27441009476087</v>
      </c>
      <c r="Q6" s="39">
        <v>-305.15748020272963</v>
      </c>
      <c r="R6" s="39">
        <v>-331.56382247285001</v>
      </c>
      <c r="S6" s="39">
        <v>-280.39071111654113</v>
      </c>
      <c r="T6" s="39">
        <v>-592.54705522195331</v>
      </c>
      <c r="U6" s="39">
        <v>-363.24508644022063</v>
      </c>
      <c r="V6" s="39">
        <v>-355.19070444464353</v>
      </c>
      <c r="W6" s="39">
        <v>-378.59635184336253</v>
      </c>
      <c r="X6" s="39">
        <v>-326.93200620878605</v>
      </c>
      <c r="Y6" s="40">
        <v>-380.56276373646705</v>
      </c>
      <c r="Z6" s="41">
        <v>-353.95767327298705</v>
      </c>
      <c r="AA6" s="39">
        <v>-284.2276348616146</v>
      </c>
      <c r="AB6" s="39">
        <v>-321.55989124370723</v>
      </c>
      <c r="AC6" s="39">
        <v>-392.82051276771011</v>
      </c>
      <c r="AD6" s="39">
        <v>-384.37089821322326</v>
      </c>
      <c r="AE6" s="39">
        <v>-394.39741328921002</v>
      </c>
      <c r="AF6" s="39">
        <v>-630.36310851213727</v>
      </c>
      <c r="AG6" s="39">
        <v>-409.69195265382638</v>
      </c>
      <c r="AH6" s="39">
        <v>-446.99838481175368</v>
      </c>
      <c r="AI6" s="39">
        <v>-458.5795528806409</v>
      </c>
      <c r="AJ6" s="39">
        <v>-367.89687836444756</v>
      </c>
      <c r="AK6" s="40">
        <v>-467.38323012714204</v>
      </c>
      <c r="AL6" s="41">
        <v>-374.40685295968166</v>
      </c>
      <c r="AM6" s="39">
        <v>-319.94384428311059</v>
      </c>
      <c r="AN6" s="39">
        <v>-401.9234789491386</v>
      </c>
      <c r="AO6" s="39">
        <v>-362.76594199721228</v>
      </c>
      <c r="AP6" s="39">
        <v>-401.62251394054965</v>
      </c>
      <c r="AQ6" s="39">
        <v>-404.96109635174855</v>
      </c>
      <c r="AR6" s="39">
        <v>-455.40599022117129</v>
      </c>
      <c r="AS6" s="39">
        <v>-405.11728186813082</v>
      </c>
      <c r="AT6" s="39">
        <v>-428.47246164717262</v>
      </c>
      <c r="AU6" s="39">
        <v>-429.99117430581646</v>
      </c>
      <c r="AV6" s="39">
        <v>-368.04657666951761</v>
      </c>
      <c r="AW6" s="40">
        <v>-364.79208919892915</v>
      </c>
      <c r="AX6" s="41">
        <v>-302.99441978207147</v>
      </c>
      <c r="AY6" s="39">
        <v>-243.79042552134462</v>
      </c>
      <c r="AZ6" s="39">
        <v>-313.73709550243535</v>
      </c>
      <c r="BA6" s="39">
        <v>-304.70048449497421</v>
      </c>
      <c r="BB6" s="39">
        <v>-341.38632124430262</v>
      </c>
      <c r="BC6" s="39">
        <v>-393.2523882606971</v>
      </c>
      <c r="BD6" s="39">
        <v>-358.23789083197812</v>
      </c>
      <c r="BE6" s="39">
        <v>-382.30087066954957</v>
      </c>
      <c r="BF6" s="39">
        <v>-379.56638612426673</v>
      </c>
      <c r="BG6" s="39">
        <v>-389.89310709830841</v>
      </c>
      <c r="BH6" s="39">
        <v>-409.06444490468095</v>
      </c>
      <c r="BI6" s="40">
        <v>-393.28208834939051</v>
      </c>
      <c r="BJ6" s="41">
        <v>-289.71144486562184</v>
      </c>
      <c r="BK6" s="39">
        <v>-317.01568710989045</v>
      </c>
      <c r="BL6" s="39">
        <v>-353.05896680750448</v>
      </c>
      <c r="BM6" s="39">
        <v>-324.64182301086237</v>
      </c>
      <c r="BN6" s="39">
        <v>-365.19968307436761</v>
      </c>
      <c r="BO6" s="39">
        <v>-357.55223186063984</v>
      </c>
      <c r="BP6" s="39">
        <v>-380.66256430940456</v>
      </c>
      <c r="BQ6" s="39">
        <v>-411.49486282058535</v>
      </c>
      <c r="BR6" s="39">
        <v>-378.31189116741444</v>
      </c>
      <c r="BS6" s="39">
        <v>-387.7909539031923</v>
      </c>
      <c r="BT6" s="39">
        <v>-375.68112229553259</v>
      </c>
      <c r="BU6" s="40">
        <v>-363.73247085178446</v>
      </c>
      <c r="BV6" s="41">
        <v>-397.75692235066242</v>
      </c>
      <c r="BW6" s="39">
        <v>-313.60947324994504</v>
      </c>
      <c r="BX6" s="39">
        <v>-422.71659400532394</v>
      </c>
      <c r="BY6" s="39">
        <v>-357.41783796420719</v>
      </c>
      <c r="BZ6" s="39">
        <v>-410.87011913970844</v>
      </c>
      <c r="CA6" s="39">
        <v>-377.02575767992812</v>
      </c>
      <c r="CB6" s="39">
        <v>-401.67352078942724</v>
      </c>
      <c r="CC6" s="39">
        <v>-405.36919130445608</v>
      </c>
      <c r="CD6" s="39">
        <v>-332.10496072901458</v>
      </c>
      <c r="CE6" s="39">
        <v>-354.5662661399831</v>
      </c>
      <c r="CF6" s="39">
        <v>-328.7271972936698</v>
      </c>
      <c r="CG6" s="40">
        <v>-286.2567867173575</v>
      </c>
      <c r="CH6" s="41">
        <v>-294.11441817432512</v>
      </c>
      <c r="CI6" s="39">
        <v>-238.38245433443541</v>
      </c>
      <c r="CJ6" s="39">
        <v>-270.74811298477397</v>
      </c>
      <c r="CK6" s="39">
        <v>-299.04459128480812</v>
      </c>
      <c r="CL6" s="39">
        <v>-333.38963226600407</v>
      </c>
      <c r="CM6" s="39">
        <v>-268.73975479055605</v>
      </c>
      <c r="CN6" s="39">
        <v>-357.55854461663455</v>
      </c>
      <c r="CO6" s="39">
        <v>-312.88166113079927</v>
      </c>
      <c r="CP6" s="39">
        <v>-268.23251647124528</v>
      </c>
      <c r="CQ6" s="39">
        <v>-303.1098569742947</v>
      </c>
      <c r="CR6" s="39">
        <v>-268.3527543058874</v>
      </c>
      <c r="CS6" s="40">
        <v>-279.73807286683308</v>
      </c>
      <c r="CT6" s="41">
        <v>-255.4707429890816</v>
      </c>
      <c r="CU6" s="39">
        <v>-243.38696798122805</v>
      </c>
      <c r="CV6" s="39">
        <v>-248.17062918473152</v>
      </c>
      <c r="CW6" s="39">
        <v>-263.5686376840992</v>
      </c>
      <c r="CX6" s="39">
        <v>-289.45322927904976</v>
      </c>
      <c r="CY6" s="39">
        <v>-271.89306278008922</v>
      </c>
      <c r="CZ6" s="39">
        <v>-295.22116190642726</v>
      </c>
      <c r="DA6" s="39">
        <v>-279.02535981953531</v>
      </c>
      <c r="DB6" s="39">
        <v>-320.54009050123432</v>
      </c>
      <c r="DC6" s="39">
        <v>-357.79025247752315</v>
      </c>
      <c r="DD6" s="39">
        <v>-283.72287117085256</v>
      </c>
      <c r="DE6" s="40">
        <v>-303.50223755512422</v>
      </c>
      <c r="DF6" s="41">
        <v>-287.08284391963923</v>
      </c>
      <c r="DG6" s="39">
        <v>-254.10022586341486</v>
      </c>
      <c r="DH6" s="39">
        <v>-339.66662385606259</v>
      </c>
      <c r="DI6" s="39">
        <v>-363.74343413472542</v>
      </c>
      <c r="DJ6" s="39">
        <v>-313.46764965859927</v>
      </c>
      <c r="DK6" s="39">
        <v>-401.353675476989</v>
      </c>
      <c r="DL6" s="39">
        <v>-389.9138510169804</v>
      </c>
      <c r="DM6" s="39">
        <v>-404.90613509103275</v>
      </c>
      <c r="DN6" s="39">
        <v>-440.88244066758739</v>
      </c>
      <c r="DO6" s="39">
        <v>-407.86513262328026</v>
      </c>
      <c r="DP6" s="39">
        <v>-428.56815871641027</v>
      </c>
      <c r="DQ6" s="40">
        <v>-421.00587753041657</v>
      </c>
      <c r="DR6" s="41">
        <v>-332.93118670370029</v>
      </c>
      <c r="DS6" s="39">
        <v>-315.53815891055922</v>
      </c>
      <c r="DT6" s="39">
        <v>-383.48579534367002</v>
      </c>
      <c r="DU6" s="39">
        <v>-372.2773146841871</v>
      </c>
      <c r="DV6" s="39">
        <v>-434.98247607220367</v>
      </c>
      <c r="DW6" s="39">
        <v>-432.53841030742001</v>
      </c>
      <c r="DX6" s="39">
        <v>-462.58087035897114</v>
      </c>
      <c r="DY6" s="39">
        <v>-498.7681298283461</v>
      </c>
      <c r="DZ6" s="39">
        <v>-473.55830053048919</v>
      </c>
      <c r="EA6" s="39">
        <v>-466.89149546038311</v>
      </c>
      <c r="EB6" s="39">
        <v>-469.41908280815284</v>
      </c>
      <c r="EC6" s="40">
        <v>-446.15986856147526</v>
      </c>
      <c r="ED6" s="41">
        <v>-447.06109192067237</v>
      </c>
      <c r="EE6" s="39">
        <v>-442.06481694513002</v>
      </c>
      <c r="EF6" s="39">
        <v>-525.00653824962819</v>
      </c>
      <c r="EG6" s="39">
        <v>-484.55407557177648</v>
      </c>
      <c r="EH6" s="39">
        <v>-553.17349626630585</v>
      </c>
      <c r="EI6" s="39">
        <v>-541.29926744705881</v>
      </c>
      <c r="EJ6" s="39">
        <v>-560.89877821687878</v>
      </c>
      <c r="EK6" s="39">
        <v>-651.3580615109156</v>
      </c>
      <c r="EL6" s="39">
        <v>-648.33849629308702</v>
      </c>
      <c r="EM6" s="39">
        <v>-625.46916580447942</v>
      </c>
      <c r="EN6" s="39">
        <v>-589.87441768660256</v>
      </c>
      <c r="EO6" s="40">
        <v>-495.63410948299082</v>
      </c>
      <c r="EP6" s="41">
        <v>-697.25770192618177</v>
      </c>
      <c r="EQ6" s="39">
        <v>-688.99417463899795</v>
      </c>
      <c r="ER6" s="39">
        <v>-769.03309122497274</v>
      </c>
      <c r="ES6" s="39">
        <v>-540.64010461151884</v>
      </c>
      <c r="ET6" s="39">
        <v>-708.09592389847217</v>
      </c>
      <c r="EU6" s="39">
        <v>-699.03827947879972</v>
      </c>
      <c r="EV6" s="39">
        <v>-667.13578818295412</v>
      </c>
      <c r="EW6" s="39">
        <v>-726.94485130908265</v>
      </c>
      <c r="EX6" s="39">
        <v>-665.43392712086722</v>
      </c>
      <c r="EY6" s="39">
        <v>-776.1176939903562</v>
      </c>
      <c r="EZ6" s="39">
        <v>-798.99295253122136</v>
      </c>
      <c r="FA6" s="40">
        <v>-765.75795532122504</v>
      </c>
      <c r="FB6" s="41">
        <v>-641.56773048064133</v>
      </c>
      <c r="FC6" s="39">
        <v>-670.33484193161598</v>
      </c>
      <c r="FD6" s="39">
        <v>-790.46023149771247</v>
      </c>
      <c r="FE6" s="39">
        <v>-719.20975345540126</v>
      </c>
      <c r="FF6" s="39">
        <v>-1053.7799292683605</v>
      </c>
      <c r="FG6" s="39">
        <v>-1092.0031792530349</v>
      </c>
      <c r="FH6" s="39">
        <v>-1117.9228131565494</v>
      </c>
      <c r="FI6" s="39">
        <v>-873.32501748350569</v>
      </c>
      <c r="FJ6" s="39">
        <v>-1035.7892890557541</v>
      </c>
      <c r="FK6" s="39">
        <v>-757.08443874497505</v>
      </c>
      <c r="FL6" s="39">
        <v>-724.22428995746191</v>
      </c>
      <c r="FM6" s="40">
        <v>-929.26704037432683</v>
      </c>
      <c r="FN6" s="41">
        <v>-568.43219999999997</v>
      </c>
      <c r="FO6" s="39">
        <v>-468.3356</v>
      </c>
      <c r="FP6" s="39">
        <v>-647.16960000000006</v>
      </c>
      <c r="FQ6" s="39">
        <v>-548.72440000000006</v>
      </c>
      <c r="FR6" s="39">
        <v>-705.64490000000001</v>
      </c>
      <c r="FS6" s="39">
        <v>-770.37299999999993</v>
      </c>
      <c r="FT6" s="39">
        <v>-744.90089999999998</v>
      </c>
      <c r="FU6" s="39">
        <v>-561.84159999999997</v>
      </c>
      <c r="FV6" s="39">
        <v>-784.11560000000009</v>
      </c>
      <c r="FW6" s="39">
        <v>-655.95360000000005</v>
      </c>
      <c r="FX6" s="39">
        <v>-742.73739999999998</v>
      </c>
      <c r="FY6" s="40">
        <v>-768.13449999999989</v>
      </c>
      <c r="FZ6" s="41">
        <v>-657.79658589999985</v>
      </c>
      <c r="GA6" s="39">
        <v>-751.53917926000008</v>
      </c>
      <c r="GB6" s="39">
        <v>-988.30132939999999</v>
      </c>
      <c r="GC6" s="39">
        <v>-890.06930523000005</v>
      </c>
      <c r="GD6" s="39">
        <v>-955.50158843000008</v>
      </c>
      <c r="GE6" s="39">
        <v>-1042.72095814</v>
      </c>
      <c r="GF6" s="39">
        <v>-992.01482281999984</v>
      </c>
      <c r="GG6" s="39">
        <v>-1001.2411012599999</v>
      </c>
      <c r="GH6" s="39">
        <v>-1108.5113044499999</v>
      </c>
      <c r="GI6" s="39">
        <v>-967.43899835000002</v>
      </c>
      <c r="GJ6" s="39">
        <v>-1057.2701285099999</v>
      </c>
      <c r="GK6" s="40">
        <v>-926.29850476000001</v>
      </c>
      <c r="GL6" s="41">
        <v>-896.16352512000014</v>
      </c>
      <c r="GM6" s="41">
        <v>-966.26966042000004</v>
      </c>
      <c r="GN6" s="41">
        <v>-1079.0882719000001</v>
      </c>
      <c r="GO6" s="39">
        <v>-1136.4473131799998</v>
      </c>
      <c r="GP6" s="39">
        <v>-1252.6520174100001</v>
      </c>
      <c r="GQ6" s="39">
        <v>-1252.9231817300001</v>
      </c>
      <c r="GR6" s="39">
        <v>-1219.8453579000002</v>
      </c>
      <c r="GS6" s="39">
        <v>-1367.2735869900002</v>
      </c>
      <c r="GT6" s="39">
        <v>-1254.3278802200002</v>
      </c>
      <c r="GU6" s="39">
        <v>-1244.43802794</v>
      </c>
      <c r="GV6" s="39">
        <v>-1277.6944555800001</v>
      </c>
      <c r="GW6" s="40">
        <v>-1206.6387300199999</v>
      </c>
      <c r="GX6" s="39">
        <v>-1071.42302524</v>
      </c>
      <c r="GY6" s="39">
        <v>-1026.1120232400001</v>
      </c>
      <c r="GZ6" s="39">
        <v>-1150.5741925100001</v>
      </c>
      <c r="HA6" s="39">
        <v>-1192.4813240200001</v>
      </c>
      <c r="HB6" s="42">
        <v>-1293.25776163</v>
      </c>
      <c r="HC6" s="39">
        <v>-1221.90256258</v>
      </c>
      <c r="HD6" s="43">
        <v>-1179.7661208599998</v>
      </c>
      <c r="HE6" s="43">
        <v>-1204.02340368</v>
      </c>
      <c r="HF6" s="43">
        <v>-1122.03499947</v>
      </c>
      <c r="HG6" s="43">
        <v>-1281.0029818400001</v>
      </c>
      <c r="HH6" s="43">
        <v>-1277.8092265999999</v>
      </c>
      <c r="HI6" s="40">
        <v>-1171.7451961700001</v>
      </c>
      <c r="HJ6" s="39">
        <v>-1217.34373835</v>
      </c>
      <c r="HK6" s="39">
        <v>-1060.1156050699999</v>
      </c>
      <c r="HL6" s="43">
        <v>-1160.1031357000002</v>
      </c>
      <c r="HM6" s="43">
        <v>-1361.77771889</v>
      </c>
      <c r="HN6" s="43">
        <v>-1389.6781308499999</v>
      </c>
      <c r="HO6" s="43">
        <v>-1234.43430827</v>
      </c>
      <c r="HP6" s="43">
        <v>-1424.1952646499999</v>
      </c>
      <c r="HQ6" s="43">
        <v>-1332.6691488699998</v>
      </c>
      <c r="HR6" s="43">
        <v>-1241.84692866</v>
      </c>
      <c r="HS6" s="43">
        <v>-1439.8153868499999</v>
      </c>
      <c r="HT6" s="43">
        <v>-1207.7805748700002</v>
      </c>
      <c r="HU6" s="40">
        <v>-1134.27435932</v>
      </c>
      <c r="HV6" s="42">
        <v>-1213.9785384300001</v>
      </c>
      <c r="HW6" s="40">
        <v>-1155.4192366299999</v>
      </c>
      <c r="HX6" s="46">
        <v>2740</v>
      </c>
      <c r="HY6" s="45" t="s">
        <v>497</v>
      </c>
    </row>
    <row r="7" spans="1:233" x14ac:dyDescent="0.25">
      <c r="A7" s="47" t="s">
        <v>498</v>
      </c>
      <c r="B7" s="39">
        <v>-262.30000000000007</v>
      </c>
      <c r="C7" s="39">
        <v>-211.1</v>
      </c>
      <c r="D7" s="39">
        <v>-275</v>
      </c>
      <c r="E7" s="39">
        <v>-229.49999999999997</v>
      </c>
      <c r="F7" s="39">
        <v>-265.89999999999998</v>
      </c>
      <c r="G7" s="39">
        <v>-326</v>
      </c>
      <c r="H7" s="39">
        <v>-310.60000000000002</v>
      </c>
      <c r="I7" s="39">
        <v>-308.89999999999998</v>
      </c>
      <c r="J7" s="39">
        <v>-299.89999999999998</v>
      </c>
      <c r="K7" s="39">
        <v>-312.70000000000005</v>
      </c>
      <c r="L7" s="39">
        <v>-287.89999999999998</v>
      </c>
      <c r="M7" s="40">
        <v>-301.5</v>
      </c>
      <c r="N7" s="41">
        <v>-335.30399999999997</v>
      </c>
      <c r="O7" s="39">
        <v>-279.60299999999995</v>
      </c>
      <c r="P7" s="39">
        <v>-249.94400000000002</v>
      </c>
      <c r="Q7" s="39">
        <v>-283.44600000000003</v>
      </c>
      <c r="R7" s="39">
        <v>-361.04100000000005</v>
      </c>
      <c r="S7" s="39">
        <v>-369.29400000000004</v>
      </c>
      <c r="T7" s="39">
        <v>-471.72699999999998</v>
      </c>
      <c r="U7" s="39">
        <v>-369.97</v>
      </c>
      <c r="V7" s="39">
        <v>-352.13700000000006</v>
      </c>
      <c r="W7" s="39">
        <v>-467.49</v>
      </c>
      <c r="X7" s="39">
        <v>-425.67500000000001</v>
      </c>
      <c r="Y7" s="40">
        <v>-472.64</v>
      </c>
      <c r="Z7" s="41">
        <v>-529.29599999999994</v>
      </c>
      <c r="AA7" s="39">
        <v>-381.78899999999999</v>
      </c>
      <c r="AB7" s="39">
        <v>-336.1</v>
      </c>
      <c r="AC7" s="39">
        <v>-438.137</v>
      </c>
      <c r="AD7" s="39">
        <v>-421.10199999999998</v>
      </c>
      <c r="AE7" s="39">
        <v>-522.572</v>
      </c>
      <c r="AF7" s="39">
        <v>-559.42200000000003</v>
      </c>
      <c r="AG7" s="39">
        <v>-473.48699999999997</v>
      </c>
      <c r="AH7" s="39">
        <v>-456.07000000000005</v>
      </c>
      <c r="AI7" s="39">
        <v>-489.13699999999994</v>
      </c>
      <c r="AJ7" s="39">
        <v>-379.02</v>
      </c>
      <c r="AK7" s="40">
        <v>-459.68000000000006</v>
      </c>
      <c r="AL7" s="41">
        <v>-473.11199999999997</v>
      </c>
      <c r="AM7" s="39">
        <v>-405.45499999999998</v>
      </c>
      <c r="AN7" s="39">
        <v>-405.74300000000005</v>
      </c>
      <c r="AO7" s="39">
        <v>-413.42999999999995</v>
      </c>
      <c r="AP7" s="39">
        <v>-434.23699999999997</v>
      </c>
      <c r="AQ7" s="39">
        <v>-509.37099999999998</v>
      </c>
      <c r="AR7" s="39">
        <v>-559.97699999999998</v>
      </c>
      <c r="AS7" s="39">
        <v>-476.67</v>
      </c>
      <c r="AT7" s="39">
        <v>-635.41499999999996</v>
      </c>
      <c r="AU7" s="39">
        <v>-595.66700000000003</v>
      </c>
      <c r="AV7" s="39">
        <v>-392.68000000000006</v>
      </c>
      <c r="AW7" s="40">
        <v>-429.952</v>
      </c>
      <c r="AX7" s="41">
        <v>-337.58500000000004</v>
      </c>
      <c r="AY7" s="39">
        <v>-216.72899999999998</v>
      </c>
      <c r="AZ7" s="39">
        <v>-186.21300000000002</v>
      </c>
      <c r="BA7" s="39">
        <v>-184.89500000000001</v>
      </c>
      <c r="BB7" s="39">
        <v>-223.35</v>
      </c>
      <c r="BC7" s="39">
        <v>-275.52099999999996</v>
      </c>
      <c r="BD7" s="39">
        <v>-284.04700000000003</v>
      </c>
      <c r="BE7" s="39">
        <v>-271.84300000000002</v>
      </c>
      <c r="BF7" s="39">
        <v>-277.96799999999996</v>
      </c>
      <c r="BG7" s="39">
        <v>-253.20699999999999</v>
      </c>
      <c r="BH7" s="39">
        <v>-265.91899999999998</v>
      </c>
      <c r="BI7" s="40">
        <v>-308.012</v>
      </c>
      <c r="BJ7" s="41">
        <v>-244.89099999999999</v>
      </c>
      <c r="BK7" s="39">
        <v>-274.56</v>
      </c>
      <c r="BL7" s="39">
        <v>-301.125</v>
      </c>
      <c r="BM7" s="39">
        <v>-279.61</v>
      </c>
      <c r="BN7" s="39">
        <v>-307.96100000000001</v>
      </c>
      <c r="BO7" s="39">
        <v>-361.68200000000002</v>
      </c>
      <c r="BP7" s="39">
        <v>-371.34000000000003</v>
      </c>
      <c r="BQ7" s="39">
        <v>-374.50199999999995</v>
      </c>
      <c r="BR7" s="39">
        <v>-340.947</v>
      </c>
      <c r="BS7" s="39">
        <v>-354.25299999999999</v>
      </c>
      <c r="BT7" s="39">
        <v>-339.61599999999999</v>
      </c>
      <c r="BU7" s="40">
        <v>-343.57299999999998</v>
      </c>
      <c r="BV7" s="41">
        <v>-341.29300000000001</v>
      </c>
      <c r="BW7" s="39">
        <v>-283.95100000000002</v>
      </c>
      <c r="BX7" s="39">
        <v>-293.38800000000003</v>
      </c>
      <c r="BY7" s="39">
        <v>-252.04900000000004</v>
      </c>
      <c r="BZ7" s="39">
        <v>-306.76</v>
      </c>
      <c r="CA7" s="39">
        <v>-343.57500000000005</v>
      </c>
      <c r="CB7" s="39">
        <v>-286.54899999999998</v>
      </c>
      <c r="CC7" s="39">
        <v>-258.10599999999999</v>
      </c>
      <c r="CD7" s="39">
        <v>-198.70599999999999</v>
      </c>
      <c r="CE7" s="39">
        <v>-191.20600000000002</v>
      </c>
      <c r="CF7" s="39">
        <v>-183.01400000000001</v>
      </c>
      <c r="CG7" s="40">
        <v>-260.02100000000002</v>
      </c>
      <c r="CH7" s="41">
        <v>-233.38899999999998</v>
      </c>
      <c r="CI7" s="39">
        <v>-206.75700000000001</v>
      </c>
      <c r="CJ7" s="39">
        <v>-226.16299999999998</v>
      </c>
      <c r="CK7" s="39">
        <v>-242.53500000000003</v>
      </c>
      <c r="CL7" s="39">
        <v>-286.065</v>
      </c>
      <c r="CM7" s="39">
        <v>-228.98400000000004</v>
      </c>
      <c r="CN7" s="39">
        <v>-232.10499999999996</v>
      </c>
      <c r="CO7" s="39">
        <v>-182.68600000000001</v>
      </c>
      <c r="CP7" s="39">
        <v>-142.14699999999999</v>
      </c>
      <c r="CQ7" s="39">
        <v>-133.77199999999999</v>
      </c>
      <c r="CR7" s="39">
        <v>-127.30399999999999</v>
      </c>
      <c r="CS7" s="40">
        <v>-153.89500000000001</v>
      </c>
      <c r="CT7" s="41">
        <v>-138.61700000000002</v>
      </c>
      <c r="CU7" s="39">
        <v>-121.69999999999999</v>
      </c>
      <c r="CV7" s="39">
        <v>-157.36000000000001</v>
      </c>
      <c r="CW7" s="39">
        <v>-230.60899999999998</v>
      </c>
      <c r="CX7" s="39">
        <v>-180.601</v>
      </c>
      <c r="CY7" s="39">
        <v>-217.428</v>
      </c>
      <c r="CZ7" s="39">
        <v>-217.51400000000001</v>
      </c>
      <c r="DA7" s="39">
        <v>-192.904</v>
      </c>
      <c r="DB7" s="39">
        <v>-190.91500000000002</v>
      </c>
      <c r="DC7" s="39">
        <v>-228.62299999999999</v>
      </c>
      <c r="DD7" s="39">
        <v>-178.279</v>
      </c>
      <c r="DE7" s="40">
        <v>-206.541</v>
      </c>
      <c r="DF7" s="41">
        <v>-195.50400000000002</v>
      </c>
      <c r="DG7" s="39">
        <v>-180.88200000000001</v>
      </c>
      <c r="DH7" s="39">
        <v>-210.91300000000001</v>
      </c>
      <c r="DI7" s="39">
        <v>-239.72499999999999</v>
      </c>
      <c r="DJ7" s="39">
        <v>-180.21800000000002</v>
      </c>
      <c r="DK7" s="39">
        <v>-247.89300000000003</v>
      </c>
      <c r="DL7" s="39">
        <v>-247.053</v>
      </c>
      <c r="DM7" s="39">
        <v>-247.74299999999999</v>
      </c>
      <c r="DN7" s="39">
        <v>-227.73199999999997</v>
      </c>
      <c r="DO7" s="39">
        <v>-288.69499999999999</v>
      </c>
      <c r="DP7" s="39">
        <v>-291.60399999999998</v>
      </c>
      <c r="DQ7" s="40">
        <v>-313.31700000000001</v>
      </c>
      <c r="DR7" s="41">
        <v>-296.27499999999998</v>
      </c>
      <c r="DS7" s="39">
        <v>-311.03399999999999</v>
      </c>
      <c r="DT7" s="39">
        <v>-260.05799999999999</v>
      </c>
      <c r="DU7" s="39">
        <v>-327.73099999999999</v>
      </c>
      <c r="DV7" s="39">
        <v>-424.43100000000004</v>
      </c>
      <c r="DW7" s="39">
        <v>-468.28700000000003</v>
      </c>
      <c r="DX7" s="39">
        <v>-485.93600000000004</v>
      </c>
      <c r="DY7" s="39">
        <v>-463.13400000000001</v>
      </c>
      <c r="DZ7" s="39">
        <v>-433.09199999999998</v>
      </c>
      <c r="EA7" s="39">
        <v>-413.41100000000006</v>
      </c>
      <c r="EB7" s="39">
        <v>-439.47199999999998</v>
      </c>
      <c r="EC7" s="40">
        <v>-396.99700000000001</v>
      </c>
      <c r="ED7" s="41">
        <v>-397.42499999999995</v>
      </c>
      <c r="EE7" s="39">
        <v>-435.14399999999995</v>
      </c>
      <c r="EF7" s="39">
        <v>-413.56000000000006</v>
      </c>
      <c r="EG7" s="39">
        <v>-431.86800000000005</v>
      </c>
      <c r="EH7" s="39">
        <v>-495.38699999999994</v>
      </c>
      <c r="EI7" s="39">
        <v>-490.97</v>
      </c>
      <c r="EJ7" s="39">
        <v>-538.298</v>
      </c>
      <c r="EK7" s="39">
        <v>-539.43000000000006</v>
      </c>
      <c r="EL7" s="39">
        <v>-472.928</v>
      </c>
      <c r="EM7" s="39">
        <v>-553.98800000000006</v>
      </c>
      <c r="EN7" s="39">
        <v>-480.97500000000002</v>
      </c>
      <c r="EO7" s="40">
        <v>-513.74699999999996</v>
      </c>
      <c r="EP7" s="41">
        <v>-574.20699999999999</v>
      </c>
      <c r="EQ7" s="39">
        <v>-498.04400000000004</v>
      </c>
      <c r="ER7" s="39">
        <v>-521.25300000000004</v>
      </c>
      <c r="ES7" s="39">
        <v>-559.45000000000005</v>
      </c>
      <c r="ET7" s="39">
        <v>-648.29899999999998</v>
      </c>
      <c r="EU7" s="39">
        <v>-694.37400000000002</v>
      </c>
      <c r="EV7" s="39">
        <v>-812.83100000000002</v>
      </c>
      <c r="EW7" s="39">
        <v>-682.17900000000009</v>
      </c>
      <c r="EX7" s="39">
        <v>-713.63400000000001</v>
      </c>
      <c r="EY7" s="39">
        <v>-915.16499999999996</v>
      </c>
      <c r="EZ7" s="39">
        <v>-809.37099999999998</v>
      </c>
      <c r="FA7" s="40">
        <v>-782.37599999999998</v>
      </c>
      <c r="FB7" s="41">
        <v>-974.86099999999988</v>
      </c>
      <c r="FC7" s="39">
        <v>-811.62800000000004</v>
      </c>
      <c r="FD7" s="39">
        <v>-751.08100000000002</v>
      </c>
      <c r="FE7" s="39">
        <v>-939.13499999999999</v>
      </c>
      <c r="FF7" s="39">
        <v>-1010.597</v>
      </c>
      <c r="FG7" s="39">
        <v>-1046.9639999999999</v>
      </c>
      <c r="FH7" s="39">
        <v>-1306.1010000000001</v>
      </c>
      <c r="FI7" s="39">
        <v>-1023.125</v>
      </c>
      <c r="FJ7" s="39">
        <v>-1126.386</v>
      </c>
      <c r="FK7" s="39">
        <v>-774.70399999999995</v>
      </c>
      <c r="FL7" s="39">
        <v>-570.06999999999994</v>
      </c>
      <c r="FM7" s="40">
        <v>-627.70600000000002</v>
      </c>
      <c r="FN7" s="41">
        <v>-745.89599999999996</v>
      </c>
      <c r="FO7" s="39">
        <v>-553.32580000000007</v>
      </c>
      <c r="FP7" s="39">
        <v>-617.88560000000007</v>
      </c>
      <c r="FQ7" s="39">
        <v>-770.2654</v>
      </c>
      <c r="FR7" s="39">
        <v>-779.49609999999984</v>
      </c>
      <c r="FS7" s="39">
        <v>-987.16599999999994</v>
      </c>
      <c r="FT7" s="39">
        <v>-1044.5596</v>
      </c>
      <c r="FU7" s="39">
        <v>-915.56739999999991</v>
      </c>
      <c r="FV7" s="39">
        <v>-1052.9593</v>
      </c>
      <c r="FW7" s="39">
        <v>-1236.1220000000001</v>
      </c>
      <c r="FX7" s="39">
        <v>-982.80349999999999</v>
      </c>
      <c r="FY7" s="40">
        <v>-1212.1174999999998</v>
      </c>
      <c r="FZ7" s="41">
        <v>-1221.07041428</v>
      </c>
      <c r="GA7" s="39">
        <v>-997.06607025999995</v>
      </c>
      <c r="GB7" s="39">
        <v>-1122.1021126099999</v>
      </c>
      <c r="GC7" s="39">
        <v>-1227.5980025199999</v>
      </c>
      <c r="GD7" s="39">
        <v>-1155.6941961500002</v>
      </c>
      <c r="GE7" s="39">
        <v>-1323.9584711100001</v>
      </c>
      <c r="GF7" s="39">
        <v>-1535.0603522000001</v>
      </c>
      <c r="GG7" s="39">
        <v>-1301.84550109</v>
      </c>
      <c r="GH7" s="39">
        <v>-1579.9131655599999</v>
      </c>
      <c r="GI7" s="39">
        <v>-1707.6786947600003</v>
      </c>
      <c r="GJ7" s="39">
        <v>-1514.0499404000002</v>
      </c>
      <c r="GK7" s="40">
        <v>-1733.5514115200001</v>
      </c>
      <c r="GL7" s="41">
        <v>-1775.1857339400003</v>
      </c>
      <c r="GM7" s="41">
        <v>-1331.4838145100002</v>
      </c>
      <c r="GN7" s="41">
        <v>-1644.9054300600001</v>
      </c>
      <c r="GO7" s="39">
        <v>-1957.1444187699999</v>
      </c>
      <c r="GP7" s="39">
        <v>-1667.0545980100003</v>
      </c>
      <c r="GQ7" s="39">
        <v>-1865.7838930700004</v>
      </c>
      <c r="GR7" s="39">
        <v>-2234.7706213700003</v>
      </c>
      <c r="GS7" s="39">
        <v>-1913.4884688300003</v>
      </c>
      <c r="GT7" s="39">
        <v>-1791.0357506600003</v>
      </c>
      <c r="GU7" s="39">
        <v>-1729.86470482</v>
      </c>
      <c r="GV7" s="39">
        <v>-1578.0848067500001</v>
      </c>
      <c r="GW7" s="40">
        <v>-1775.5908175700001</v>
      </c>
      <c r="GX7" s="39">
        <v>-2000.95311223</v>
      </c>
      <c r="GY7" s="39">
        <v>-1753.12160214</v>
      </c>
      <c r="GZ7" s="39">
        <v>-1626.5841619800001</v>
      </c>
      <c r="HA7" s="39">
        <v>-1808.8080891199997</v>
      </c>
      <c r="HB7" s="42">
        <v>-1829.3876214799998</v>
      </c>
      <c r="HC7" s="39">
        <v>-1683.2871345899998</v>
      </c>
      <c r="HD7" s="43">
        <v>-2010.03292659</v>
      </c>
      <c r="HE7" s="43">
        <v>-1923.2951349099999</v>
      </c>
      <c r="HF7" s="43">
        <v>-1703.2532274599998</v>
      </c>
      <c r="HG7" s="43">
        <v>-2086.5298394500001</v>
      </c>
      <c r="HH7" s="43">
        <v>-1818.92931658</v>
      </c>
      <c r="HI7" s="40">
        <v>-1988.6717128599998</v>
      </c>
      <c r="HJ7" s="39">
        <v>-2299.4881987499998</v>
      </c>
      <c r="HK7" s="39">
        <v>-1862.1165522400001</v>
      </c>
      <c r="HL7" s="43">
        <v>-1882.4959611100001</v>
      </c>
      <c r="HM7" s="43">
        <v>-2115.50767761</v>
      </c>
      <c r="HN7" s="43">
        <v>-2240.7337514899996</v>
      </c>
      <c r="HO7" s="43">
        <v>-1927.9570981299998</v>
      </c>
      <c r="HP7" s="43">
        <v>-2213.7659452399998</v>
      </c>
      <c r="HQ7" s="43">
        <v>-2227.2108950500005</v>
      </c>
      <c r="HR7" s="43">
        <v>-2168.0831446400002</v>
      </c>
      <c r="HS7" s="43">
        <v>-2313.5640924600002</v>
      </c>
      <c r="HT7" s="43">
        <v>-1874.0777293499998</v>
      </c>
      <c r="HU7" s="40">
        <v>-2216.7809448299995</v>
      </c>
      <c r="HV7" s="42">
        <v>-2120.4161172599997</v>
      </c>
      <c r="HW7" s="40">
        <v>-1915.4005582899999</v>
      </c>
      <c r="HX7" s="44">
        <v>2751</v>
      </c>
      <c r="HY7" s="45" t="s">
        <v>499</v>
      </c>
    </row>
    <row r="8" spans="1:233" x14ac:dyDescent="0.25">
      <c r="A8" s="48" t="s">
        <v>500</v>
      </c>
      <c r="B8" s="39">
        <v>-13.719228697082499</v>
      </c>
      <c r="C8" s="39">
        <v>-11.041285466847562</v>
      </c>
      <c r="D8" s="39">
        <v>-14.38348414676968</v>
      </c>
      <c r="E8" s="39">
        <v>-12.003671315213241</v>
      </c>
      <c r="F8" s="39">
        <v>-13.907521580458393</v>
      </c>
      <c r="G8" s="39">
        <v>-17.050966661261516</v>
      </c>
      <c r="H8" s="39">
        <v>-16.245491549042409</v>
      </c>
      <c r="I8" s="39">
        <v>-16.156575465226016</v>
      </c>
      <c r="J8" s="39">
        <v>-15.685843256786281</v>
      </c>
      <c r="K8" s="39">
        <v>-16.355329064345014</v>
      </c>
      <c r="L8" s="39">
        <v>-15.058200312199968</v>
      </c>
      <c r="M8" s="40">
        <v>-15.769528982731122</v>
      </c>
      <c r="N8" s="41">
        <v>-17.537599157630769</v>
      </c>
      <c r="O8" s="39">
        <v>-14.62423751959725</v>
      </c>
      <c r="P8" s="39">
        <v>-13.072965678473459</v>
      </c>
      <c r="Q8" s="39">
        <v>-14.825240172601013</v>
      </c>
      <c r="R8" s="39">
        <v>-18.883736363032263</v>
      </c>
      <c r="S8" s="39">
        <v>-19.315397798171499</v>
      </c>
      <c r="T8" s="39">
        <v>-24.673010276738989</v>
      </c>
      <c r="U8" s="39">
        <v>-19.350755017383197</v>
      </c>
      <c r="V8" s="39">
        <v>-18.418025298149221</v>
      </c>
      <c r="W8" s="39">
        <v>-24.451400013721301</v>
      </c>
      <c r="X8" s="39">
        <v>-22.264325869731575</v>
      </c>
      <c r="Y8" s="40">
        <v>-24.720763444106261</v>
      </c>
      <c r="Z8" s="41">
        <v>-27.684074999813106</v>
      </c>
      <c r="AA8" s="39">
        <v>-19.968931014221997</v>
      </c>
      <c r="AB8" s="39">
        <v>-17.579232806288324</v>
      </c>
      <c r="AC8" s="39">
        <v>-22.916133067684463</v>
      </c>
      <c r="AD8" s="39">
        <v>-22.025141604265478</v>
      </c>
      <c r="AE8" s="39">
        <v>-27.332385736529911</v>
      </c>
      <c r="AF8" s="39">
        <v>-29.259772612197047</v>
      </c>
      <c r="AG8" s="39">
        <v>-24.765064575278313</v>
      </c>
      <c r="AH8" s="39">
        <v>-23.854093144789992</v>
      </c>
      <c r="AI8" s="39">
        <v>-25.583615582176296</v>
      </c>
      <c r="AJ8" s="39">
        <v>-19.824102404758705</v>
      </c>
      <c r="AK8" s="40">
        <v>-24.042909063953044</v>
      </c>
      <c r="AL8" s="41">
        <v>-24.74545073325999</v>
      </c>
      <c r="AM8" s="39">
        <v>-21.206747508103639</v>
      </c>
      <c r="AN8" s="39">
        <v>-21.221810938773711</v>
      </c>
      <c r="AO8" s="39">
        <v>-21.623868548359958</v>
      </c>
      <c r="AP8" s="39">
        <v>-22.712149110693915</v>
      </c>
      <c r="AQ8" s="39">
        <v>-26.641926193906247</v>
      </c>
      <c r="AR8" s="39">
        <v>-29.288801098384162</v>
      </c>
      <c r="AS8" s="39">
        <v>-24.931546866329832</v>
      </c>
      <c r="AT8" s="39">
        <v>-33.234478469526024</v>
      </c>
      <c r="AU8" s="39">
        <v>-31.15551582274129</v>
      </c>
      <c r="AV8" s="39">
        <v>-20.538569290012795</v>
      </c>
      <c r="AW8" s="40">
        <v>-22.488028275897886</v>
      </c>
      <c r="AX8" s="41">
        <v>-17.656903620680882</v>
      </c>
      <c r="AY8" s="39">
        <v>-11.335702311437259</v>
      </c>
      <c r="AZ8" s="39">
        <v>-9.7396063033542646</v>
      </c>
      <c r="BA8" s="39">
        <v>-9.670670186607202</v>
      </c>
      <c r="BB8" s="39">
        <v>-11.682004306112756</v>
      </c>
      <c r="BC8" s="39">
        <v>-14.41073431128047</v>
      </c>
      <c r="BD8" s="39">
        <v>-14.856674623409045</v>
      </c>
      <c r="BE8" s="39">
        <v>-14.218361748764764</v>
      </c>
      <c r="BF8" s="39">
        <v>-14.538721168397363</v>
      </c>
      <c r="BG8" s="39">
        <v>-13.24363225582222</v>
      </c>
      <c r="BH8" s="39">
        <v>-13.908515348453987</v>
      </c>
      <c r="BI8" s="40">
        <v>-16.110129887326629</v>
      </c>
      <c r="BJ8" s="41">
        <v>-12.808675695223902</v>
      </c>
      <c r="BK8" s="39">
        <v>-14.360470572134851</v>
      </c>
      <c r="BL8" s="39">
        <v>-15.749915140712801</v>
      </c>
      <c r="BM8" s="39">
        <v>-14.624603644648253</v>
      </c>
      <c r="BN8" s="39">
        <v>-16.107462404812136</v>
      </c>
      <c r="BO8" s="39">
        <v>-18.917262956988914</v>
      </c>
      <c r="BP8" s="39">
        <v>-19.422410920223466</v>
      </c>
      <c r="BQ8" s="39">
        <v>-19.587794836121962</v>
      </c>
      <c r="BR8" s="39">
        <v>-17.832748252322478</v>
      </c>
      <c r="BS8" s="39">
        <v>-18.528699670711269</v>
      </c>
      <c r="BT8" s="39">
        <v>-17.763132189052119</v>
      </c>
      <c r="BU8" s="40">
        <v>-17.970097450029449</v>
      </c>
      <c r="BV8" s="41">
        <v>-17.850845290558052</v>
      </c>
      <c r="BW8" s="39">
        <v>-14.851653479852356</v>
      </c>
      <c r="BX8" s="39">
        <v>-15.345242352190775</v>
      </c>
      <c r="BY8" s="39">
        <v>-13.183064711669642</v>
      </c>
      <c r="BZ8" s="39">
        <v>-16.044645806774788</v>
      </c>
      <c r="CA8" s="39">
        <v>-17.970202057186885</v>
      </c>
      <c r="CB8" s="39">
        <v>-14.987538177355292</v>
      </c>
      <c r="CC8" s="39">
        <v>-13.499867487949583</v>
      </c>
      <c r="CD8" s="39">
        <v>-10.393034912247332</v>
      </c>
      <c r="CE8" s="39">
        <v>-10.000758071880886</v>
      </c>
      <c r="CF8" s="39">
        <v>-9.5722871550432949</v>
      </c>
      <c r="CG8" s="40">
        <v>-13.600028841189815</v>
      </c>
      <c r="CH8" s="41">
        <v>-12.207079932837923</v>
      </c>
      <c r="CI8" s="39">
        <v>-10.814131024486031</v>
      </c>
      <c r="CJ8" s="39">
        <v>-11.829134273039532</v>
      </c>
      <c r="CK8" s="39">
        <v>-12.685448463770125</v>
      </c>
      <c r="CL8" s="39">
        <v>-14.962223245256977</v>
      </c>
      <c r="CM8" s="39">
        <v>-11.976682668596032</v>
      </c>
      <c r="CN8" s="39">
        <v>-12.139922137767188</v>
      </c>
      <c r="CO8" s="39">
        <v>-9.5551315812246038</v>
      </c>
      <c r="CP8" s="39">
        <v>-7.4347968036758907</v>
      </c>
      <c r="CQ8" s="39">
        <v>-6.9967543319333592</v>
      </c>
      <c r="CR8" s="39">
        <v>-6.6584547848013349</v>
      </c>
      <c r="CS8" s="40">
        <v>-8.0492592464258905</v>
      </c>
      <c r="CT8" s="41">
        <v>-7.2501651708100825</v>
      </c>
      <c r="CU8" s="39">
        <v>-6.3653455296795283</v>
      </c>
      <c r="CV8" s="39">
        <v>-8.23049114667519</v>
      </c>
      <c r="CW8" s="39">
        <v>-12.061675984008762</v>
      </c>
      <c r="CX8" s="39">
        <v>-9.4460786196027318</v>
      </c>
      <c r="CY8" s="39">
        <v>-11.372262512959413</v>
      </c>
      <c r="CZ8" s="39">
        <v>-11.376760620728948</v>
      </c>
      <c r="DA8" s="39">
        <v>-10.089569548539849</v>
      </c>
      <c r="DB8" s="39">
        <v>-9.9855377304746664</v>
      </c>
      <c r="DC8" s="39">
        <v>-11.957801076679726</v>
      </c>
      <c r="DD8" s="39">
        <v>-9.3246297098252793</v>
      </c>
      <c r="DE8" s="40">
        <v>-10.802833451483478</v>
      </c>
      <c r="DF8" s="41">
        <v>-10.225558853200216</v>
      </c>
      <c r="DG8" s="39">
        <v>-9.4607759252217924</v>
      </c>
      <c r="DH8" s="39">
        <v>-11.031504697627758</v>
      </c>
      <c r="DI8" s="39">
        <v>-12.538475407579497</v>
      </c>
      <c r="DJ8" s="39">
        <v>-9.4260463489546851</v>
      </c>
      <c r="DK8" s="39">
        <v>-12.965691038527915</v>
      </c>
      <c r="DL8" s="39">
        <v>-12.92175603240687</v>
      </c>
      <c r="DM8" s="39">
        <v>-12.957845501720588</v>
      </c>
      <c r="DN8" s="39">
        <v>-11.911198588044192</v>
      </c>
      <c r="DO8" s="39">
        <v>-15.099781657278811</v>
      </c>
      <c r="DP8" s="39">
        <v>-15.251932767762277</v>
      </c>
      <c r="DQ8" s="40">
        <v>-16.387600372412493</v>
      </c>
      <c r="DR8" s="41">
        <v>-12.460832180471783</v>
      </c>
      <c r="DS8" s="39">
        <v>-13.081571095842918</v>
      </c>
      <c r="DT8" s="39">
        <v>-10.937605586664858</v>
      </c>
      <c r="DU8" s="39">
        <v>-13.783819057761193</v>
      </c>
      <c r="DV8" s="39">
        <v>-17.850859718807929</v>
      </c>
      <c r="DW8" s="39">
        <v>-19.695369907338076</v>
      </c>
      <c r="DX8" s="39">
        <v>-20.437657400893549</v>
      </c>
      <c r="DY8" s="39">
        <v>-19.47864332485231</v>
      </c>
      <c r="DZ8" s="39">
        <v>-18.215126928376964</v>
      </c>
      <c r="EA8" s="39">
        <v>-17.387376905108496</v>
      </c>
      <c r="EB8" s="39">
        <v>-18.483459083676635</v>
      </c>
      <c r="EC8" s="40">
        <v>-16.697031451019345</v>
      </c>
      <c r="ED8" s="41">
        <v>-23.613001580007975</v>
      </c>
      <c r="EE8" s="39">
        <v>-25.854075509922602</v>
      </c>
      <c r="EF8" s="39">
        <v>-24.571662410336792</v>
      </c>
      <c r="EG8" s="39">
        <v>-25.659432009448032</v>
      </c>
      <c r="EH8" s="39">
        <v>-29.433412628081804</v>
      </c>
      <c r="EI8" s="39">
        <v>-29.170976626373566</v>
      </c>
      <c r="EJ8" s="39">
        <v>-31.982969175354178</v>
      </c>
      <c r="EK8" s="39">
        <v>-32.050226941696423</v>
      </c>
      <c r="EL8" s="39">
        <v>-28.099011414052992</v>
      </c>
      <c r="EM8" s="39">
        <v>-32.915190336051978</v>
      </c>
      <c r="EN8" s="39">
        <v>-28.57712382196474</v>
      </c>
      <c r="EO8" s="40">
        <v>-30.524271806565658</v>
      </c>
      <c r="EP8" s="41">
        <v>-33.453350993323546</v>
      </c>
      <c r="EQ8" s="39">
        <v>-29.016087825677555</v>
      </c>
      <c r="ER8" s="39">
        <v>-30.368246234063459</v>
      </c>
      <c r="ES8" s="39">
        <v>-32.593606858179818</v>
      </c>
      <c r="ET8" s="39">
        <v>-37.76995751640203</v>
      </c>
      <c r="EU8" s="39">
        <v>-40.454291122605682</v>
      </c>
      <c r="EV8" s="39">
        <v>-47.355606499492637</v>
      </c>
      <c r="EW8" s="39">
        <v>-39.743809335787375</v>
      </c>
      <c r="EX8" s="39">
        <v>-41.576380439056742</v>
      </c>
      <c r="EY8" s="39">
        <v>-53.317594459497961</v>
      </c>
      <c r="EZ8" s="39">
        <v>-47.154026591137459</v>
      </c>
      <c r="FA8" s="40">
        <v>-45.581295485343276</v>
      </c>
      <c r="FB8" s="41">
        <v>-40.904518640292551</v>
      </c>
      <c r="FC8" s="39">
        <v>-34.055370616922168</v>
      </c>
      <c r="FD8" s="39">
        <v>-31.51485880024903</v>
      </c>
      <c r="FE8" s="39">
        <v>-39.405479461432087</v>
      </c>
      <c r="FF8" s="39">
        <v>-42.403977412496481</v>
      </c>
      <c r="FG8" s="39">
        <v>-43.929912524673014</v>
      </c>
      <c r="FH8" s="39">
        <v>-54.803128549203151</v>
      </c>
      <c r="FI8" s="39">
        <v>-42.929643953188517</v>
      </c>
      <c r="FJ8" s="39">
        <v>-47.262406777134956</v>
      </c>
      <c r="FK8" s="39">
        <v>-32.506064155514686</v>
      </c>
      <c r="FL8" s="39">
        <v>-23.919757730867865</v>
      </c>
      <c r="FM8" s="40">
        <v>-26.338125925258552</v>
      </c>
      <c r="FN8" s="41">
        <v>-35.134684894385252</v>
      </c>
      <c r="FO8" s="39">
        <v>-26.063858268355961</v>
      </c>
      <c r="FP8" s="39">
        <v>-29.104883062488828</v>
      </c>
      <c r="FQ8" s="39">
        <v>-36.28258110252316</v>
      </c>
      <c r="FR8" s="39">
        <v>-36.717383991739084</v>
      </c>
      <c r="FS8" s="39">
        <v>-46.499466880705505</v>
      </c>
      <c r="FT8" s="39">
        <v>-49.202934992820857</v>
      </c>
      <c r="FU8" s="39">
        <v>-43.126886454105637</v>
      </c>
      <c r="FV8" s="39">
        <v>-49.598594458359436</v>
      </c>
      <c r="FW8" s="39">
        <v>-58.226290208041455</v>
      </c>
      <c r="FX8" s="39">
        <v>-46.293975682399363</v>
      </c>
      <c r="FY8" s="40">
        <v>-57.095582249361861</v>
      </c>
      <c r="FZ8" s="41">
        <v>-59.769341221612258</v>
      </c>
      <c r="GA8" s="39">
        <v>-48.804705672114203</v>
      </c>
      <c r="GB8" s="39">
        <v>-54.92500945870929</v>
      </c>
      <c r="GC8" s="39">
        <v>-60.088855677378341</v>
      </c>
      <c r="GD8" s="39">
        <v>-56.569285398873689</v>
      </c>
      <c r="GE8" s="39">
        <v>-64.805538401057447</v>
      </c>
      <c r="GF8" s="39">
        <v>-75.138620110216905</v>
      </c>
      <c r="GG8" s="39">
        <v>-63.723145743687247</v>
      </c>
      <c r="GH8" s="39">
        <v>-77.334089818688923</v>
      </c>
      <c r="GI8" s="39">
        <v>-83.587997391756687</v>
      </c>
      <c r="GJ8" s="39">
        <v>-74.110195821662472</v>
      </c>
      <c r="GK8" s="40">
        <v>-84.854423322869238</v>
      </c>
      <c r="GL8" s="41">
        <v>-88.631635301368462</v>
      </c>
      <c r="GM8" s="41">
        <v>-66.478445382388344</v>
      </c>
      <c r="GN8" s="41">
        <v>-82.126988401792872</v>
      </c>
      <c r="GO8" s="39">
        <v>-97.716485120420856</v>
      </c>
      <c r="GP8" s="39">
        <v>-83.232854080206181</v>
      </c>
      <c r="GQ8" s="39">
        <v>-93.155028457060041</v>
      </c>
      <c r="GR8" s="39">
        <v>-111.57783149589748</v>
      </c>
      <c r="GS8" s="39">
        <v>-95.536826868419794</v>
      </c>
      <c r="GT8" s="39">
        <v>-89.422996382402886</v>
      </c>
      <c r="GU8" s="39">
        <v>-86.368842824137843</v>
      </c>
      <c r="GV8" s="39">
        <v>-78.790762224108761</v>
      </c>
      <c r="GW8" s="40">
        <v>-88.651860353809042</v>
      </c>
      <c r="GX8" s="39">
        <v>-82.444830853770597</v>
      </c>
      <c r="GY8" s="39">
        <v>-72.233483668911632</v>
      </c>
      <c r="GZ8" s="39">
        <v>-67.019789361485422</v>
      </c>
      <c r="HA8" s="39">
        <v>-74.527921740371582</v>
      </c>
      <c r="HB8" s="42">
        <v>-75.375855684500351</v>
      </c>
      <c r="HC8" s="39">
        <v>-69.356109466721392</v>
      </c>
      <c r="HD8" s="43">
        <v>-82.81894444719687</v>
      </c>
      <c r="HE8" s="43">
        <v>-79.245106299776438</v>
      </c>
      <c r="HF8" s="43">
        <v>-70.17876799850643</v>
      </c>
      <c r="HG8" s="43">
        <v>-85.970829917691276</v>
      </c>
      <c r="HH8" s="43">
        <v>-74.944944448635994</v>
      </c>
      <c r="HI8" s="40">
        <v>-81.938803057557621</v>
      </c>
      <c r="HJ8" s="39">
        <v>-94.745306342987391</v>
      </c>
      <c r="HK8" s="39">
        <v>-76.724378617916699</v>
      </c>
      <c r="HL8" s="43">
        <v>-77.564066917916136</v>
      </c>
      <c r="HM8" s="43">
        <v>-87.164797407987237</v>
      </c>
      <c r="HN8" s="43">
        <v>-92.324459779092123</v>
      </c>
      <c r="HO8" s="43">
        <v>-79.437192144652158</v>
      </c>
      <c r="HP8" s="43">
        <v>-91.213311191357036</v>
      </c>
      <c r="HQ8" s="43">
        <v>-91.76728050035679</v>
      </c>
      <c r="HR8" s="43">
        <v>-89.331052808902456</v>
      </c>
      <c r="HS8" s="43">
        <v>-95.325272294684922</v>
      </c>
      <c r="HT8" s="43">
        <v>-77.217212366802954</v>
      </c>
      <c r="HU8" s="40">
        <v>-91.337537556134137</v>
      </c>
      <c r="HV8" s="42">
        <v>-87.367038766981011</v>
      </c>
      <c r="HW8" s="40">
        <v>-106.49603772</v>
      </c>
      <c r="HX8" s="44">
        <v>2752</v>
      </c>
      <c r="HY8" s="45" t="s">
        <v>501</v>
      </c>
    </row>
    <row r="9" spans="1:233" x14ac:dyDescent="0.25">
      <c r="A9" s="48" t="s">
        <v>502</v>
      </c>
      <c r="B9" s="39">
        <v>-7.0000000000000007E-2</v>
      </c>
      <c r="C9" s="39">
        <v>-0.33400000000000002</v>
      </c>
      <c r="D9" s="39">
        <v>-0.56399999999999995</v>
      </c>
      <c r="E9" s="39">
        <v>-1.2989999999999999</v>
      </c>
      <c r="F9" s="39">
        <v>-1.1990000000000001</v>
      </c>
      <c r="G9" s="39">
        <v>-0.73499999999999999</v>
      </c>
      <c r="H9" s="39">
        <v>-0.43099999999999999</v>
      </c>
      <c r="I9" s="39">
        <v>-1.0880000000000001</v>
      </c>
      <c r="J9" s="39">
        <v>-1.387</v>
      </c>
      <c r="K9" s="39">
        <v>-1.1759999999999999</v>
      </c>
      <c r="L9" s="39">
        <v>-1.0229999999999999</v>
      </c>
      <c r="M9" s="40">
        <v>-0.47</v>
      </c>
      <c r="N9" s="41">
        <v>-0.622</v>
      </c>
      <c r="O9" s="39">
        <v>-0.45900000000000002</v>
      </c>
      <c r="P9" s="39">
        <v>-0.66700000000000004</v>
      </c>
      <c r="Q9" s="39">
        <v>-0.98799999999999999</v>
      </c>
      <c r="R9" s="39">
        <v>-1.1200000000000001</v>
      </c>
      <c r="S9" s="39">
        <v>-1.66</v>
      </c>
      <c r="T9" s="39">
        <v>-0.52</v>
      </c>
      <c r="U9" s="39">
        <v>-0.77600000000000002</v>
      </c>
      <c r="V9" s="39">
        <v>-1.647</v>
      </c>
      <c r="W9" s="39">
        <v>-1.1579999999999999</v>
      </c>
      <c r="X9" s="39">
        <v>-0.94799999999999995</v>
      </c>
      <c r="Y9" s="40">
        <v>-0.26400000000000001</v>
      </c>
      <c r="Z9" s="41">
        <v>-0.498</v>
      </c>
      <c r="AA9" s="39">
        <v>-1.8160000000000001</v>
      </c>
      <c r="AB9" s="39">
        <v>-0.69699999999999995</v>
      </c>
      <c r="AC9" s="39">
        <v>-2.1629999999999998</v>
      </c>
      <c r="AD9" s="39">
        <v>-1.1719999999999999</v>
      </c>
      <c r="AE9" s="39">
        <v>-0.76800000000000002</v>
      </c>
      <c r="AF9" s="39">
        <v>-0.75</v>
      </c>
      <c r="AG9" s="39">
        <v>-0.65700000000000003</v>
      </c>
      <c r="AH9" s="39">
        <v>-1.9379999999999999</v>
      </c>
      <c r="AI9" s="39">
        <v>-1.1100000000000001</v>
      </c>
      <c r="AJ9" s="39">
        <v>-1.018</v>
      </c>
      <c r="AK9" s="40">
        <v>-0.24399999999999999</v>
      </c>
      <c r="AL9" s="41">
        <v>-0.32800000000000001</v>
      </c>
      <c r="AM9" s="39">
        <v>-0.48499999999999999</v>
      </c>
      <c r="AN9" s="39">
        <v>-0.65600000000000003</v>
      </c>
      <c r="AO9" s="39">
        <v>-0.68500000000000005</v>
      </c>
      <c r="AP9" s="39">
        <v>-2.952</v>
      </c>
      <c r="AQ9" s="39">
        <v>-0.47599999999999998</v>
      </c>
      <c r="AR9" s="39">
        <v>-0.93100000000000005</v>
      </c>
      <c r="AS9" s="39">
        <v>-2.008</v>
      </c>
      <c r="AT9" s="39">
        <v>-2.5209999999999999</v>
      </c>
      <c r="AU9" s="39">
        <v>-0.99199999999999999</v>
      </c>
      <c r="AV9" s="39">
        <v>-0.38700000000000001</v>
      </c>
      <c r="AW9" s="40">
        <v>-0.151</v>
      </c>
      <c r="AX9" s="41">
        <v>-1.022</v>
      </c>
      <c r="AY9" s="39">
        <v>-0.46700000000000003</v>
      </c>
      <c r="AZ9" s="39">
        <v>-0.36799999999999999</v>
      </c>
      <c r="BA9" s="39">
        <v>-0.374</v>
      </c>
      <c r="BB9" s="39">
        <v>-0.67</v>
      </c>
      <c r="BC9" s="39">
        <v>-0.438</v>
      </c>
      <c r="BD9" s="39">
        <v>-0.47199999999999998</v>
      </c>
      <c r="BE9" s="39">
        <v>-0.441</v>
      </c>
      <c r="BF9" s="39">
        <v>-0.84099999999999997</v>
      </c>
      <c r="BG9" s="39">
        <v>-0.80700000000000005</v>
      </c>
      <c r="BH9" s="39">
        <v>-0.81799999999999995</v>
      </c>
      <c r="BI9" s="40">
        <v>-0.34</v>
      </c>
      <c r="BJ9" s="41">
        <v>-0.253</v>
      </c>
      <c r="BK9" s="39">
        <v>-0.51400000000000001</v>
      </c>
      <c r="BL9" s="39">
        <v>-0.746</v>
      </c>
      <c r="BM9" s="39">
        <v>-0.61799999999999999</v>
      </c>
      <c r="BN9" s="39">
        <v>-0.85399999999999998</v>
      </c>
      <c r="BO9" s="39">
        <v>-0.94499999999999995</v>
      </c>
      <c r="BP9" s="39">
        <v>-0.54500000000000004</v>
      </c>
      <c r="BQ9" s="39">
        <v>-0.50800000000000001</v>
      </c>
      <c r="BR9" s="39">
        <v>-1.85</v>
      </c>
      <c r="BS9" s="39">
        <v>-1.3160000000000001</v>
      </c>
      <c r="BT9" s="39">
        <v>-0.92900000000000005</v>
      </c>
      <c r="BU9" s="40">
        <v>-0.28999999999999998</v>
      </c>
      <c r="BV9" s="41">
        <v>-0.28899999999999998</v>
      </c>
      <c r="BW9" s="39">
        <v>-0.65200000000000002</v>
      </c>
      <c r="BX9" s="39">
        <v>-0.94299999999999995</v>
      </c>
      <c r="BY9" s="39">
        <v>-0.65400000000000003</v>
      </c>
      <c r="BZ9" s="39">
        <v>-1.1919999999999999</v>
      </c>
      <c r="CA9" s="39">
        <v>-1.0289999999999999</v>
      </c>
      <c r="CB9" s="39">
        <v>-1.103</v>
      </c>
      <c r="CC9" s="39">
        <v>-1.089</v>
      </c>
      <c r="CD9" s="39">
        <v>-0.95499999999999996</v>
      </c>
      <c r="CE9" s="39">
        <v>-2.4660000000000002</v>
      </c>
      <c r="CF9" s="39">
        <v>-1.498</v>
      </c>
      <c r="CG9" s="40">
        <v>-1.024</v>
      </c>
      <c r="CH9" s="41">
        <v>-1.0780000000000001</v>
      </c>
      <c r="CI9" s="39">
        <v>-1.6559999999999999</v>
      </c>
      <c r="CJ9" s="39">
        <v>-3.3250000000000002</v>
      </c>
      <c r="CK9" s="39">
        <v>-2.996</v>
      </c>
      <c r="CL9" s="39">
        <v>-3.391</v>
      </c>
      <c r="CM9" s="39">
        <v>-10.385</v>
      </c>
      <c r="CN9" s="39">
        <v>-0.89700000000000002</v>
      </c>
      <c r="CO9" s="39">
        <v>-0.78200000000000003</v>
      </c>
      <c r="CP9" s="39">
        <v>-1.3740000000000001</v>
      </c>
      <c r="CQ9" s="39">
        <v>-3.669</v>
      </c>
      <c r="CR9" s="39">
        <v>-2.14</v>
      </c>
      <c r="CS9" s="40">
        <v>-3.2530000000000001</v>
      </c>
      <c r="CT9" s="41">
        <v>-0.56999999999999995</v>
      </c>
      <c r="CU9" s="39">
        <v>-0.71199999999999997</v>
      </c>
      <c r="CV9" s="39">
        <v>-0.89200000000000002</v>
      </c>
      <c r="CW9" s="39">
        <v>-1.2230000000000001</v>
      </c>
      <c r="CX9" s="39">
        <v>-2.6080000000000001</v>
      </c>
      <c r="CY9" s="39">
        <v>-3.222</v>
      </c>
      <c r="CZ9" s="39">
        <v>-10.701000000000001</v>
      </c>
      <c r="DA9" s="39">
        <v>-2.383</v>
      </c>
      <c r="DB9" s="39">
        <v>-3.3410000000000002</v>
      </c>
      <c r="DC9" s="39">
        <v>-6.4939999999999998</v>
      </c>
      <c r="DD9" s="39">
        <v>-4.0270000000000001</v>
      </c>
      <c r="DE9" s="40">
        <v>-5.5270000000000001</v>
      </c>
      <c r="DF9" s="41">
        <v>-3.9580000000000002</v>
      </c>
      <c r="DG9" s="39">
        <v>-2.625</v>
      </c>
      <c r="DH9" s="39">
        <v>-3.2669999999999999</v>
      </c>
      <c r="DI9" s="39">
        <v>-4.3810000000000002</v>
      </c>
      <c r="DJ9" s="39">
        <v>-5.1230000000000002</v>
      </c>
      <c r="DK9" s="39">
        <v>-16.927</v>
      </c>
      <c r="DL9" s="39">
        <v>-1.3069999999999999</v>
      </c>
      <c r="DM9" s="39">
        <v>-1.387</v>
      </c>
      <c r="DN9" s="39">
        <v>-1.292</v>
      </c>
      <c r="DO9" s="39">
        <v>-4.3609999999999998</v>
      </c>
      <c r="DP9" s="39">
        <v>-1.8149999999999999</v>
      </c>
      <c r="DQ9" s="40">
        <v>-1.29</v>
      </c>
      <c r="DR9" s="41">
        <v>-1.92</v>
      </c>
      <c r="DS9" s="39">
        <v>-1.629</v>
      </c>
      <c r="DT9" s="39">
        <v>-2.2010000000000001</v>
      </c>
      <c r="DU9" s="39">
        <v>-3.0529999999999999</v>
      </c>
      <c r="DV9" s="39">
        <v>-4.4290000000000003</v>
      </c>
      <c r="DW9" s="39">
        <v>-3.2370000000000001</v>
      </c>
      <c r="DX9" s="39">
        <v>-9.6150000000000002</v>
      </c>
      <c r="DY9" s="39">
        <v>-1.7150000000000001</v>
      </c>
      <c r="DZ9" s="39">
        <v>-2.6560000000000001</v>
      </c>
      <c r="EA9" s="39">
        <v>-2.923</v>
      </c>
      <c r="EB9" s="39">
        <v>-3.165</v>
      </c>
      <c r="EC9" s="40">
        <v>-1.569</v>
      </c>
      <c r="ED9" s="41">
        <v>-2.1320000000000001</v>
      </c>
      <c r="EE9" s="39">
        <v>-1.8280000000000001</v>
      </c>
      <c r="EF9" s="39">
        <v>-2.117</v>
      </c>
      <c r="EG9" s="39">
        <v>-4.1340000000000003</v>
      </c>
      <c r="EH9" s="39">
        <v>-10.864000000000001</v>
      </c>
      <c r="EI9" s="39">
        <v>-2.0329999999999999</v>
      </c>
      <c r="EJ9" s="39">
        <v>-1.4410000000000001</v>
      </c>
      <c r="EK9" s="39">
        <v>-2.5209999999999999</v>
      </c>
      <c r="EL9" s="39">
        <v>-3.996</v>
      </c>
      <c r="EM9" s="39">
        <v>-2.0449999999999999</v>
      </c>
      <c r="EN9" s="39">
        <v>-2.39</v>
      </c>
      <c r="EO9" s="40">
        <v>-1.863</v>
      </c>
      <c r="EP9" s="41">
        <v>-1.262</v>
      </c>
      <c r="EQ9" s="39">
        <v>-1.7789999999999999</v>
      </c>
      <c r="ER9" s="39">
        <v>-1.3580000000000001</v>
      </c>
      <c r="ES9" s="39">
        <v>-2.7629999999999999</v>
      </c>
      <c r="ET9" s="39">
        <v>-4.1529999999999996</v>
      </c>
      <c r="EU9" s="39">
        <v>-12.106</v>
      </c>
      <c r="EV9" s="39">
        <v>-2.2370000000000001</v>
      </c>
      <c r="EW9" s="39">
        <v>-1.5720000000000001</v>
      </c>
      <c r="EX9" s="39">
        <v>-3.3919999999999999</v>
      </c>
      <c r="EY9" s="39">
        <v>-5.5250000000000004</v>
      </c>
      <c r="EZ9" s="39">
        <v>-2.9969999999999999</v>
      </c>
      <c r="FA9" s="40">
        <v>-3.6120000000000001</v>
      </c>
      <c r="FB9" s="41">
        <v>-1.77</v>
      </c>
      <c r="FC9" s="39">
        <v>-0.94</v>
      </c>
      <c r="FD9" s="39">
        <v>-1.2509999999999999</v>
      </c>
      <c r="FE9" s="39">
        <v>-4.4870000000000001</v>
      </c>
      <c r="FF9" s="39">
        <v>-4.1050000000000004</v>
      </c>
      <c r="FG9" s="39">
        <v>-5.3369999999999997</v>
      </c>
      <c r="FH9" s="39">
        <v>-2.3370000000000002</v>
      </c>
      <c r="FI9" s="39">
        <v>-3.6459999999999999</v>
      </c>
      <c r="FJ9" s="39">
        <v>-4.4349999999999996</v>
      </c>
      <c r="FK9" s="39">
        <v>-3.7759999999999998</v>
      </c>
      <c r="FL9" s="39">
        <v>-3.5750000000000002</v>
      </c>
      <c r="FM9" s="40">
        <v>-1.155</v>
      </c>
      <c r="FN9" s="41">
        <v>-1.47185997885466</v>
      </c>
      <c r="FO9" s="39">
        <v>-1.756</v>
      </c>
      <c r="FP9" s="39">
        <v>-2.3621598753929138</v>
      </c>
      <c r="FQ9" s="39">
        <v>-3.6510135737210501</v>
      </c>
      <c r="FR9" s="39">
        <v>-3.17581998366117</v>
      </c>
      <c r="FS9" s="39">
        <v>-18.018379746437073</v>
      </c>
      <c r="FT9" s="39">
        <v>-2.0087137308120702</v>
      </c>
      <c r="FU9" s="39">
        <v>-3.9831699813604353</v>
      </c>
      <c r="FV9" s="39">
        <v>-2.2961599681377409</v>
      </c>
      <c r="FW9" s="39">
        <v>-8.1500130145549772</v>
      </c>
      <c r="FX9" s="39">
        <v>-1.8420000000000001</v>
      </c>
      <c r="FY9" s="40">
        <v>-5.9045869070291497</v>
      </c>
      <c r="FZ9" s="41">
        <v>-5.7243194400000004</v>
      </c>
      <c r="GA9" s="39">
        <v>-3.03175163</v>
      </c>
      <c r="GB9" s="39">
        <v>-4.3427344300000001</v>
      </c>
      <c r="GC9" s="39">
        <v>-4.24515712</v>
      </c>
      <c r="GD9" s="39">
        <v>-19.37850568</v>
      </c>
      <c r="GE9" s="39">
        <v>-2.6682883300000002</v>
      </c>
      <c r="GF9" s="39">
        <v>-3.5144296000000002</v>
      </c>
      <c r="GG9" s="39">
        <v>-3.3482851</v>
      </c>
      <c r="GH9" s="39">
        <v>-5.0429605300000002</v>
      </c>
      <c r="GI9" s="39">
        <v>-10.088138769999999</v>
      </c>
      <c r="GJ9" s="39">
        <v>-2.6185965599999999</v>
      </c>
      <c r="GK9" s="40">
        <v>-4.8100717499999996</v>
      </c>
      <c r="GL9" s="41">
        <v>-2.51889166</v>
      </c>
      <c r="GM9" s="41">
        <v>-1.8266298799999998</v>
      </c>
      <c r="GN9" s="41">
        <v>-1.5811648500000002</v>
      </c>
      <c r="GO9" s="39">
        <v>-4.1385262699999998</v>
      </c>
      <c r="GP9" s="39">
        <v>-4.1339826000000004</v>
      </c>
      <c r="GQ9" s="39">
        <v>-1.8243467799999999</v>
      </c>
      <c r="GR9" s="39">
        <v>-1.9694476399999998</v>
      </c>
      <c r="GS9" s="39">
        <v>-1.17052114</v>
      </c>
      <c r="GT9" s="39">
        <v>-7.9266072200000002</v>
      </c>
      <c r="GU9" s="39">
        <v>-5.3179810500000002</v>
      </c>
      <c r="GV9" s="39">
        <v>-1.92114859</v>
      </c>
      <c r="GW9" s="40">
        <v>-2.5527352300000001</v>
      </c>
      <c r="GX9" s="39">
        <v>-5.60505868</v>
      </c>
      <c r="GY9" s="39">
        <v>-2.4155803500000004</v>
      </c>
      <c r="GZ9" s="39">
        <v>-7.0620670300000006</v>
      </c>
      <c r="HA9" s="39">
        <v>-3.2503122400000004</v>
      </c>
      <c r="HB9" s="42">
        <v>-4.2552624999999997</v>
      </c>
      <c r="HC9" s="39">
        <v>-16.957472100000004</v>
      </c>
      <c r="HD9" s="43">
        <v>-2.9961978900000004</v>
      </c>
      <c r="HE9" s="43">
        <v>-3.2681485800000001</v>
      </c>
      <c r="HF9" s="43">
        <v>-3.0459561000000006</v>
      </c>
      <c r="HG9" s="43">
        <v>-16.485821850000001</v>
      </c>
      <c r="HH9" s="43">
        <v>-8.1599584600000004</v>
      </c>
      <c r="HI9" s="40">
        <v>-4.7213306300000006</v>
      </c>
      <c r="HJ9" s="39">
        <v>-2.6224368199999999</v>
      </c>
      <c r="HK9" s="39">
        <v>-2.2679492400000005</v>
      </c>
      <c r="HL9" s="43">
        <v>-3.4931122500000003</v>
      </c>
      <c r="HM9" s="43">
        <v>-1.9989057299999999</v>
      </c>
      <c r="HN9" s="43">
        <v>-7.6889991500000008</v>
      </c>
      <c r="HO9" s="43">
        <v>-10.61126533</v>
      </c>
      <c r="HP9" s="43">
        <v>-1.4039239100000001</v>
      </c>
      <c r="HQ9" s="43">
        <v>-1.7403354400000002</v>
      </c>
      <c r="HR9" s="43">
        <v>-8.7578577400000022</v>
      </c>
      <c r="HS9" s="43">
        <v>-3.4452371200000003</v>
      </c>
      <c r="HT9" s="43">
        <v>-4.85690563</v>
      </c>
      <c r="HU9" s="40">
        <v>-1.3373695300000001</v>
      </c>
      <c r="HV9" s="42">
        <v>-4.95084824</v>
      </c>
      <c r="HW9" s="40">
        <v>-1.4910970299999999</v>
      </c>
      <c r="HX9" s="44">
        <v>2753</v>
      </c>
      <c r="HY9" s="45" t="s">
        <v>503</v>
      </c>
    </row>
    <row r="10" spans="1:233" x14ac:dyDescent="0.25">
      <c r="A10" s="48" t="s">
        <v>504</v>
      </c>
      <c r="B10" s="39">
        <v>-106.55894201223467</v>
      </c>
      <c r="C10" s="39">
        <v>-85.481362786056948</v>
      </c>
      <c r="D10" s="39">
        <v>-111.227685296853</v>
      </c>
      <c r="E10" s="39">
        <v>-91.996242820464573</v>
      </c>
      <c r="F10" s="39">
        <v>-106.89339680157529</v>
      </c>
      <c r="G10" s="39">
        <v>-131.78896147917843</v>
      </c>
      <c r="H10" s="39">
        <v>-125.83262710255467</v>
      </c>
      <c r="I10" s="39">
        <v>-124.48455122981049</v>
      </c>
      <c r="J10" s="39">
        <v>-120.52691425645892</v>
      </c>
      <c r="K10" s="39">
        <v>-125.94130906300336</v>
      </c>
      <c r="L10" s="39">
        <v>-116.01273162532354</v>
      </c>
      <c r="M10" s="40">
        <v>-122.09433860727698</v>
      </c>
      <c r="N10" s="41">
        <v>-135.68417907918541</v>
      </c>
      <c r="O10" s="39">
        <v>-113.20387485111266</v>
      </c>
      <c r="P10" s="39">
        <v>-100.93903996304225</v>
      </c>
      <c r="Q10" s="39">
        <v>-114.23711283873376</v>
      </c>
      <c r="R10" s="39">
        <v>-145.64866127731307</v>
      </c>
      <c r="S10" s="39">
        <v>-148.46363138187644</v>
      </c>
      <c r="T10" s="39">
        <v>-191.2442048364675</v>
      </c>
      <c r="U10" s="39">
        <v>-149.62243567009705</v>
      </c>
      <c r="V10" s="39">
        <v>-141.50204976501061</v>
      </c>
      <c r="W10" s="39">
        <v>-188.88379985245746</v>
      </c>
      <c r="X10" s="39">
        <v>-172.09536595904683</v>
      </c>
      <c r="Y10" s="40">
        <v>-191.87135323165305</v>
      </c>
      <c r="Z10" s="41">
        <v>-214.66887949412035</v>
      </c>
      <c r="AA10" s="39">
        <v>-153.38703904654619</v>
      </c>
      <c r="AB10" s="39">
        <v>-135.93276519371739</v>
      </c>
      <c r="AC10" s="39">
        <v>-175.94635862148098</v>
      </c>
      <c r="AD10" s="39">
        <v>-170.01237186136504</v>
      </c>
      <c r="AE10" s="39">
        <v>-211.66547115980742</v>
      </c>
      <c r="AF10" s="39">
        <v>-226.66355698958574</v>
      </c>
      <c r="AG10" s="39">
        <v>-191.82267162236732</v>
      </c>
      <c r="AH10" s="39">
        <v>-183.46139604849358</v>
      </c>
      <c r="AI10" s="39">
        <v>-197.73163480380643</v>
      </c>
      <c r="AJ10" s="39">
        <v>-153.05939840441167</v>
      </c>
      <c r="AK10" s="40">
        <v>-186.62291599002683</v>
      </c>
      <c r="AL10" s="41">
        <v>-191.99922841514436</v>
      </c>
      <c r="AM10" s="39">
        <v>-164.33862822558368</v>
      </c>
      <c r="AN10" s="39">
        <v>-164.28470460873098</v>
      </c>
      <c r="AO10" s="39">
        <v>-167.38058709919244</v>
      </c>
      <c r="AP10" s="39">
        <v>-173.57194926636197</v>
      </c>
      <c r="AQ10" s="39">
        <v>-206.59106375033926</v>
      </c>
      <c r="AR10" s="39">
        <v>-226.70817293627576</v>
      </c>
      <c r="AS10" s="39">
        <v>-191.76560956527601</v>
      </c>
      <c r="AT10" s="39">
        <v>-255.78486804690849</v>
      </c>
      <c r="AU10" s="39">
        <v>-241.15570111171098</v>
      </c>
      <c r="AV10" s="39">
        <v>-159.24339629952084</v>
      </c>
      <c r="AW10" s="40">
        <v>-174.63103155182736</v>
      </c>
      <c r="AX10" s="41">
        <v>-136.21144029432043</v>
      </c>
      <c r="AY10" s="39">
        <v>-87.636636955278718</v>
      </c>
      <c r="AZ10" s="39">
        <v>-75.330418524301393</v>
      </c>
      <c r="BA10" s="39">
        <v>-74.788631465315021</v>
      </c>
      <c r="BB10" s="39">
        <v>-90.125174222007672</v>
      </c>
      <c r="BC10" s="39">
        <v>-111.5654797260881</v>
      </c>
      <c r="BD10" s="39">
        <v>-114.99742848550981</v>
      </c>
      <c r="BE10" s="39">
        <v>-110.0673167496451</v>
      </c>
      <c r="BF10" s="39">
        <v>-112.15722246762047</v>
      </c>
      <c r="BG10" s="39">
        <v>-102.12549912349181</v>
      </c>
      <c r="BH10" s="39">
        <v>-107.28212059074127</v>
      </c>
      <c r="BI10" s="40">
        <v>-124.87156571510646</v>
      </c>
      <c r="BJ10" s="41">
        <v>-99.298918560114984</v>
      </c>
      <c r="BK10" s="39">
        <v>-111.09881860037801</v>
      </c>
      <c r="BL10" s="39">
        <v>-121.66589540005401</v>
      </c>
      <c r="BM10" s="39">
        <v>-113.04772045764749</v>
      </c>
      <c r="BN10" s="39">
        <v>-124.33683343892413</v>
      </c>
      <c r="BO10" s="39">
        <v>-146.08423753285956</v>
      </c>
      <c r="BP10" s="39">
        <v>-150.41036152048503</v>
      </c>
      <c r="BQ10" s="39">
        <v>-151.73276264378919</v>
      </c>
      <c r="BR10" s="39">
        <v>-136.75014446147682</v>
      </c>
      <c r="BS10" s="39">
        <v>-142.69323596896746</v>
      </c>
      <c r="BT10" s="39">
        <v>-137.13007270464007</v>
      </c>
      <c r="BU10" s="40">
        <v>-139.37765342725697</v>
      </c>
      <c r="BV10" s="41">
        <v>-138.45179872734124</v>
      </c>
      <c r="BW10" s="39">
        <v>-114.77840302446073</v>
      </c>
      <c r="BX10" s="39">
        <v>-118.32368714862945</v>
      </c>
      <c r="BY10" s="39">
        <v>-101.80775449958725</v>
      </c>
      <c r="BZ10" s="39">
        <v>-123.51060866059134</v>
      </c>
      <c r="CA10" s="39">
        <v>-138.63946645769551</v>
      </c>
      <c r="CB10" s="39">
        <v>-115.38352956410154</v>
      </c>
      <c r="CC10" s="39">
        <v>-103.83501718265283</v>
      </c>
      <c r="CD10" s="39">
        <v>-79.822013158532599</v>
      </c>
      <c r="CE10" s="39">
        <v>-75.262149014072975</v>
      </c>
      <c r="CF10" s="39">
        <v>-72.899976337884539</v>
      </c>
      <c r="CG10" s="40">
        <v>-104.67849382753822</v>
      </c>
      <c r="CH10" s="41">
        <v>-93.798180508171711</v>
      </c>
      <c r="CI10" s="39">
        <v>-82.393867188805189</v>
      </c>
      <c r="CJ10" s="39">
        <v>-88.613701533789666</v>
      </c>
      <c r="CK10" s="39">
        <v>-95.598168703535407</v>
      </c>
      <c r="CL10" s="39">
        <v>-112.89877619797907</v>
      </c>
      <c r="CM10" s="39">
        <v>-82.700480967325745</v>
      </c>
      <c r="CN10" s="39">
        <v>-93.457214966640208</v>
      </c>
      <c r="CO10" s="39">
        <v>-73.482639345966845</v>
      </c>
      <c r="CP10" s="39">
        <v>-56.410918872333667</v>
      </c>
      <c r="CQ10" s="39">
        <v>-50.711353911020424</v>
      </c>
      <c r="CR10" s="39">
        <v>-49.611013472838437</v>
      </c>
      <c r="CS10" s="40">
        <v>-59.30765966821523</v>
      </c>
      <c r="CT10" s="41">
        <v>-55.77992014834134</v>
      </c>
      <c r="CU10" s="39">
        <v>-48.7609021840982</v>
      </c>
      <c r="CV10" s="39">
        <v>-63.077234902955567</v>
      </c>
      <c r="CW10" s="39">
        <v>-92.523068198625339</v>
      </c>
      <c r="CX10" s="39">
        <v>-70.809055113807062</v>
      </c>
      <c r="CY10" s="39">
        <v>-85.165791093542367</v>
      </c>
      <c r="CZ10" s="39">
        <v>-77.721751402398837</v>
      </c>
      <c r="DA10" s="39">
        <v>-76.035411856378644</v>
      </c>
      <c r="DB10" s="39">
        <v>-74.268853085267949</v>
      </c>
      <c r="DC10" s="39">
        <v>-86.444728973172417</v>
      </c>
      <c r="DD10" s="39">
        <v>-68.446126774682369</v>
      </c>
      <c r="DE10" s="40">
        <v>-78.43505990144476</v>
      </c>
      <c r="DF10" s="41">
        <v>-75.517351426457978</v>
      </c>
      <c r="DG10" s="39">
        <v>-70.906285890419483</v>
      </c>
      <c r="DH10" s="39">
        <v>-82.472344440055096</v>
      </c>
      <c r="DI10" s="39">
        <v>-93.070860937411183</v>
      </c>
      <c r="DJ10" s="39">
        <v>-68.138359784829987</v>
      </c>
      <c r="DK10" s="39">
        <v>-83.845277248337368</v>
      </c>
      <c r="DL10" s="39">
        <v>-99.123804464157871</v>
      </c>
      <c r="DM10" s="39">
        <v>-99.324299965448162</v>
      </c>
      <c r="DN10" s="39">
        <v>-91.284523912810627</v>
      </c>
      <c r="DO10" s="39">
        <v>-112.99791122463624</v>
      </c>
      <c r="DP10" s="39">
        <v>-116.72646399746733</v>
      </c>
      <c r="DQ10" s="40">
        <v>-126.07812895328756</v>
      </c>
      <c r="DR10" s="41">
        <v>-118.29761645180798</v>
      </c>
      <c r="DS10" s="39">
        <v>-124.57728171621515</v>
      </c>
      <c r="DT10" s="39">
        <v>-103.3210754340538</v>
      </c>
      <c r="DU10" s="39">
        <v>-129.92831687576572</v>
      </c>
      <c r="DV10" s="39">
        <v>-167.78965890897754</v>
      </c>
      <c r="DW10" s="39">
        <v>-186.77682821826957</v>
      </c>
      <c r="DX10" s="39">
        <v>-187.56015034385544</v>
      </c>
      <c r="DY10" s="39">
        <v>-186.20792828551731</v>
      </c>
      <c r="DZ10" s="39">
        <v>-173.07697761993563</v>
      </c>
      <c r="EA10" s="39">
        <v>-164.8241438189466</v>
      </c>
      <c r="EB10" s="39">
        <v>-175.15674951416412</v>
      </c>
      <c r="EC10" s="40">
        <v>-159.51793976379523</v>
      </c>
      <c r="ED10" s="41">
        <v>-138.21930811506348</v>
      </c>
      <c r="EE10" s="39">
        <v>-151.84383649347976</v>
      </c>
      <c r="EF10" s="39">
        <v>-143.93241054051873</v>
      </c>
      <c r="EG10" s="39">
        <v>-148.38091157586024</v>
      </c>
      <c r="EH10" s="39">
        <v>-164.08275340805676</v>
      </c>
      <c r="EI10" s="39">
        <v>-171.35388241870223</v>
      </c>
      <c r="EJ10" s="39">
        <v>-188.65984533112524</v>
      </c>
      <c r="EK10" s="39">
        <v>-187.97961303770197</v>
      </c>
      <c r="EL10" s="39">
        <v>-163.01931973137258</v>
      </c>
      <c r="EM10" s="39">
        <v>-193.596795257087</v>
      </c>
      <c r="EN10" s="39">
        <v>-167.46713133457303</v>
      </c>
      <c r="EO10" s="40">
        <v>-179.56761833097949</v>
      </c>
      <c r="EP10" s="41">
        <v>-167.81311111823285</v>
      </c>
      <c r="EQ10" s="39">
        <v>-144.8699343420912</v>
      </c>
      <c r="ER10" s="39">
        <v>-152.12481873211615</v>
      </c>
      <c r="ES10" s="39">
        <v>-161.96691606702004</v>
      </c>
      <c r="ET10" s="39">
        <v>-186.73848244942894</v>
      </c>
      <c r="EU10" s="39">
        <v>-192.3522549631262</v>
      </c>
      <c r="EV10" s="39">
        <v>-237.10088972503704</v>
      </c>
      <c r="EW10" s="39">
        <v>-199.29544018711886</v>
      </c>
      <c r="EX10" s="39">
        <v>-206.73735726619319</v>
      </c>
      <c r="EY10" s="39">
        <v>-263.94511106886125</v>
      </c>
      <c r="EZ10" s="39">
        <v>-235.32209356882663</v>
      </c>
      <c r="FA10" s="40">
        <v>-226.75842240209289</v>
      </c>
      <c r="FB10" s="41">
        <v>-350.00800527029389</v>
      </c>
      <c r="FC10" s="39">
        <v>-291.93547543856823</v>
      </c>
      <c r="FD10" s="39">
        <v>-269.77612692006102</v>
      </c>
      <c r="FE10" s="39">
        <v>-334.39929966684213</v>
      </c>
      <c r="FF10" s="39">
        <v>-360.56831936772841</v>
      </c>
      <c r="FG10" s="39">
        <v>-372.45932943548667</v>
      </c>
      <c r="FH10" s="39">
        <v>-468.96875996120065</v>
      </c>
      <c r="FI10" s="39">
        <v>-365.54804062955583</v>
      </c>
      <c r="FJ10" s="39">
        <v>-402.02071034679324</v>
      </c>
      <c r="FK10" s="39">
        <v>-275.77547225596032</v>
      </c>
      <c r="FL10" s="39">
        <v>-202.1344164854645</v>
      </c>
      <c r="FM10" s="40">
        <v>-225.35233240553788</v>
      </c>
      <c r="FN10" s="41">
        <v>-199.13307131129957</v>
      </c>
      <c r="FO10" s="39">
        <v>-147.05815651789209</v>
      </c>
      <c r="FP10" s="39">
        <v>-163.81502613066655</v>
      </c>
      <c r="FQ10" s="39">
        <v>-203.50794376374043</v>
      </c>
      <c r="FR10" s="39">
        <v>-206.46568711845924</v>
      </c>
      <c r="FS10" s="39">
        <v>-247.47488955917174</v>
      </c>
      <c r="FT10" s="39">
        <v>-278.92027206140426</v>
      </c>
      <c r="FU10" s="39">
        <v>-242.2540204158332</v>
      </c>
      <c r="FV10" s="39">
        <v>-280.89188236997501</v>
      </c>
      <c r="FW10" s="39">
        <v>-324.29870487138095</v>
      </c>
      <c r="FX10" s="39">
        <v>-262.47799714333246</v>
      </c>
      <c r="FY10" s="40">
        <v>-320.08824292862289</v>
      </c>
      <c r="FZ10" s="41">
        <v>-304.60805543231169</v>
      </c>
      <c r="GA10" s="39">
        <v>-250.37040918710446</v>
      </c>
      <c r="GB10" s="39">
        <v>-280.83706305189116</v>
      </c>
      <c r="GC10" s="39">
        <v>-307.7461900253416</v>
      </c>
      <c r="GD10" s="39">
        <v>-274.33864635570228</v>
      </c>
      <c r="GE10" s="39">
        <v>-333.81286113274211</v>
      </c>
      <c r="GF10" s="39">
        <v>-386.61780118658271</v>
      </c>
      <c r="GG10" s="39">
        <v>-327.51290140111945</v>
      </c>
      <c r="GH10" s="39">
        <v>-396.48851466291018</v>
      </c>
      <c r="GI10" s="39">
        <v>-423.91466620026227</v>
      </c>
      <c r="GJ10" s="39">
        <v>-382.17388402488467</v>
      </c>
      <c r="GK10" s="40">
        <v>-435.76822759194738</v>
      </c>
      <c r="GL10" s="41">
        <v>-434.82327145598435</v>
      </c>
      <c r="GM10" s="41">
        <v>-326.20327733387086</v>
      </c>
      <c r="GN10" s="41">
        <v>-403.6645991000068</v>
      </c>
      <c r="GO10" s="39">
        <v>-478.03173753416928</v>
      </c>
      <c r="GP10" s="39">
        <v>-406.56854276785162</v>
      </c>
      <c r="GQ10" s="39">
        <v>-457.83795677576751</v>
      </c>
      <c r="GR10" s="39">
        <v>-548.59796563498867</v>
      </c>
      <c r="GS10" s="39">
        <v>-470.24448071348479</v>
      </c>
      <c r="GT10" s="39">
        <v>-433.32043213806867</v>
      </c>
      <c r="GU10" s="39">
        <v>-420.85870426215399</v>
      </c>
      <c r="GV10" s="39">
        <v>-386.86240783973085</v>
      </c>
      <c r="GW10" s="40">
        <v>-434.88922597899506</v>
      </c>
      <c r="GX10" s="39">
        <v>-463.21884732291056</v>
      </c>
      <c r="GY10" s="39">
        <v>-408.34132953949126</v>
      </c>
      <c r="GZ10" s="39">
        <v>-374.04708320494041</v>
      </c>
      <c r="HA10" s="39">
        <v>-420.55395801889449</v>
      </c>
      <c r="HB10" s="42">
        <v>-424.37079827750188</v>
      </c>
      <c r="HC10" s="39">
        <v>-377.43720138809118</v>
      </c>
      <c r="HD10" s="43">
        <v>-467.95511130292954</v>
      </c>
      <c r="HE10" s="43">
        <v>-447.36047036849658</v>
      </c>
      <c r="HF10" s="43">
        <v>-396.02677885275904</v>
      </c>
      <c r="HG10" s="43">
        <v>-472.38873665096588</v>
      </c>
      <c r="HH10" s="43">
        <v>-418.01571838625483</v>
      </c>
      <c r="HI10" s="40">
        <v>-461.22503986813894</v>
      </c>
      <c r="HJ10" s="39">
        <v>-536.14832825010865</v>
      </c>
      <c r="HK10" s="39">
        <v>-434.02650969456897</v>
      </c>
      <c r="HL10" s="43">
        <v>-437.5762482102802</v>
      </c>
      <c r="HM10" s="43">
        <v>-493.66516882241933</v>
      </c>
      <c r="HN10" s="43">
        <v>-517.31558154971287</v>
      </c>
      <c r="HO10" s="43">
        <v>-441.10965297977771</v>
      </c>
      <c r="HP10" s="43">
        <v>-517.28209180926501</v>
      </c>
      <c r="HQ10" s="43">
        <v>-520.09583599626376</v>
      </c>
      <c r="HR10" s="43">
        <v>-499.22466428741376</v>
      </c>
      <c r="HS10" s="43">
        <v>-538.62351400948694</v>
      </c>
      <c r="HT10" s="43">
        <v>-434.2400606391127</v>
      </c>
      <c r="HU10" s="40">
        <v>-518.05506148492668</v>
      </c>
      <c r="HV10" s="42">
        <v>-491.86327517414804</v>
      </c>
      <c r="HW10" s="40">
        <v>-440.63859921</v>
      </c>
      <c r="HX10" s="44">
        <v>2754</v>
      </c>
      <c r="HY10" s="45" t="s">
        <v>505</v>
      </c>
    </row>
    <row r="11" spans="1:233" x14ac:dyDescent="0.25">
      <c r="A11" s="48" t="s">
        <v>506</v>
      </c>
      <c r="B11" s="39">
        <v>-0.79149396329322119</v>
      </c>
      <c r="C11" s="39">
        <v>-0.63699723847197476</v>
      </c>
      <c r="D11" s="39">
        <v>-0.82981639308286625</v>
      </c>
      <c r="E11" s="39">
        <v>-0.69251949895461018</v>
      </c>
      <c r="F11" s="39">
        <v>-0.80235701425721506</v>
      </c>
      <c r="G11" s="39">
        <v>-0.98370961507277965</v>
      </c>
      <c r="H11" s="39">
        <v>-0.93723989706013922</v>
      </c>
      <c r="I11" s="39">
        <v>-0.9321101229938088</v>
      </c>
      <c r="J11" s="39">
        <v>-0.90495249558382385</v>
      </c>
      <c r="K11" s="39">
        <v>-0.94357667678913548</v>
      </c>
      <c r="L11" s="39">
        <v>-0.86874232570384435</v>
      </c>
      <c r="M11" s="40">
        <v>-0.90978051823448802</v>
      </c>
      <c r="N11" s="41">
        <v>-1.0117845667863905</v>
      </c>
      <c r="O11" s="39">
        <v>-0.84370601074599516</v>
      </c>
      <c r="P11" s="39">
        <v>-0.75420955837346881</v>
      </c>
      <c r="Q11" s="39">
        <v>-0.85530231765005849</v>
      </c>
      <c r="R11" s="39">
        <v>-1.0894463286364768</v>
      </c>
      <c r="S11" s="39">
        <v>-1.114349872971433</v>
      </c>
      <c r="T11" s="39">
        <v>-1.4234429005810956</v>
      </c>
      <c r="U11" s="39">
        <v>-1.1163897125413382</v>
      </c>
      <c r="V11" s="39">
        <v>-1.0625783825855319</v>
      </c>
      <c r="W11" s="39">
        <v>-1.410657693099306</v>
      </c>
      <c r="X11" s="39">
        <v>-1.2844803386383603</v>
      </c>
      <c r="Y11" s="40">
        <v>-1.4261978910061308</v>
      </c>
      <c r="Z11" s="41">
        <v>-1.5971581730661411</v>
      </c>
      <c r="AA11" s="39">
        <v>-1.1520537123589616</v>
      </c>
      <c r="AB11" s="39">
        <v>-1.0141865080550958</v>
      </c>
      <c r="AC11" s="39">
        <v>-1.3220846000587192</v>
      </c>
      <c r="AD11" s="39">
        <v>-1.2706812463999313</v>
      </c>
      <c r="AE11" s="39">
        <v>-1.5768684078767257</v>
      </c>
      <c r="AF11" s="39">
        <v>-1.68806380454983</v>
      </c>
      <c r="AG11" s="39">
        <v>-1.4287537254968259</v>
      </c>
      <c r="AH11" s="39">
        <v>-1.3761976814301919</v>
      </c>
      <c r="AI11" s="39">
        <v>-1.4759778220486326</v>
      </c>
      <c r="AJ11" s="39">
        <v>-1.1436982156591562</v>
      </c>
      <c r="AK11" s="40">
        <v>-1.3870909075357527</v>
      </c>
      <c r="AL11" s="41">
        <v>-1.4276221576880765</v>
      </c>
      <c r="AM11" s="39">
        <v>-1.2234662023905947</v>
      </c>
      <c r="AN11" s="39">
        <v>-1.2243352464677142</v>
      </c>
      <c r="AO11" s="39">
        <v>-1.2475308777899976</v>
      </c>
      <c r="AP11" s="39">
        <v>-1.3103162948477258</v>
      </c>
      <c r="AQ11" s="39">
        <v>-1.5370342034945916</v>
      </c>
      <c r="AR11" s="39">
        <v>-1.6897385249067791</v>
      </c>
      <c r="AS11" s="39">
        <v>-1.4383584730574905</v>
      </c>
      <c r="AT11" s="39">
        <v>-1.9173737578572709</v>
      </c>
      <c r="AU11" s="39">
        <v>-1.7974336051581516</v>
      </c>
      <c r="AV11" s="39">
        <v>-1.1849174590391998</v>
      </c>
      <c r="AW11" s="40">
        <v>-1.2973862466864163</v>
      </c>
      <c r="AX11" s="41">
        <v>-1.0186675165777435</v>
      </c>
      <c r="AY11" s="39">
        <v>-0.65398282565984189</v>
      </c>
      <c r="AZ11" s="39">
        <v>-0.5619003636550538</v>
      </c>
      <c r="BA11" s="39">
        <v>-0.55792327999656932</v>
      </c>
      <c r="BB11" s="39">
        <v>-0.67396178689112074</v>
      </c>
      <c r="BC11" s="39">
        <v>-0.83138851795848867</v>
      </c>
      <c r="BD11" s="39">
        <v>-0.85711584365821436</v>
      </c>
      <c r="BE11" s="39">
        <v>-0.82029010089027499</v>
      </c>
      <c r="BF11" s="39">
        <v>-0.83877237509984781</v>
      </c>
      <c r="BG11" s="39">
        <v>-0.76405570706666659</v>
      </c>
      <c r="BH11" s="39">
        <v>-0.80241434702619163</v>
      </c>
      <c r="BI11" s="40">
        <v>-0.92943057042269028</v>
      </c>
      <c r="BJ11" s="41">
        <v>-0.73896205933984083</v>
      </c>
      <c r="BK11" s="39">
        <v>-0.82848868685393362</v>
      </c>
      <c r="BL11" s="39">
        <v>-0.90864895042573857</v>
      </c>
      <c r="BM11" s="39">
        <v>-0.84372713334509175</v>
      </c>
      <c r="BN11" s="39">
        <v>-0.92927667720070017</v>
      </c>
      <c r="BO11" s="39">
        <v>-1.0913805552108991</v>
      </c>
      <c r="BP11" s="39">
        <v>-1.120523706935969</v>
      </c>
      <c r="BQ11" s="39">
        <v>-1.130065086699344</v>
      </c>
      <c r="BR11" s="39">
        <v>-1.0288123991724509</v>
      </c>
      <c r="BS11" s="39">
        <v>-1.068963442541035</v>
      </c>
      <c r="BT11" s="39">
        <v>-1.02479608782993</v>
      </c>
      <c r="BU11" s="40">
        <v>-1.0367363913478531</v>
      </c>
      <c r="BV11" s="41">
        <v>-1.0298564590706569</v>
      </c>
      <c r="BW11" s="39">
        <v>-0.85682616229917452</v>
      </c>
      <c r="BX11" s="39">
        <v>-0.8853024433956217</v>
      </c>
      <c r="BY11" s="39">
        <v>-0.76056142567324858</v>
      </c>
      <c r="BZ11" s="39">
        <v>-0.92565264269854575</v>
      </c>
      <c r="CA11" s="39">
        <v>-1.0367424263761664</v>
      </c>
      <c r="CB11" s="39">
        <v>-0.86466566407819001</v>
      </c>
      <c r="CC11" s="39">
        <v>-0.77883850892016826</v>
      </c>
      <c r="CD11" s="39">
        <v>-0.59959816801426913</v>
      </c>
      <c r="CE11" s="39">
        <v>-0.57696681183928189</v>
      </c>
      <c r="CF11" s="39">
        <v>-0.55224733586788255</v>
      </c>
      <c r="CG11" s="40">
        <v>-0.78461704853018155</v>
      </c>
      <c r="CH11" s="41">
        <v>-0.70425461150988033</v>
      </c>
      <c r="CI11" s="39">
        <v>-0.62389217448957879</v>
      </c>
      <c r="CJ11" s="39">
        <v>-0.68245005421381932</v>
      </c>
      <c r="CK11" s="39">
        <v>-0.73185279598673814</v>
      </c>
      <c r="CL11" s="39">
        <v>-0.86320518722636419</v>
      </c>
      <c r="CM11" s="39">
        <v>-0.69096246164977115</v>
      </c>
      <c r="CN11" s="39">
        <v>-0.70038012333272237</v>
      </c>
      <c r="CO11" s="39">
        <v>-0.55125759122449636</v>
      </c>
      <c r="CP11" s="39">
        <v>-0.42893058482745522</v>
      </c>
      <c r="CQ11" s="39">
        <v>-0.4036589037653861</v>
      </c>
      <c r="CR11" s="39">
        <v>-0.38414162220007708</v>
      </c>
      <c r="CS11" s="40">
        <v>-0.46438034113995524</v>
      </c>
      <c r="CT11" s="41">
        <v>-0.41827875985442792</v>
      </c>
      <c r="CU11" s="39">
        <v>-0.36723147286612662</v>
      </c>
      <c r="CV11" s="39">
        <v>-0.47483602769279942</v>
      </c>
      <c r="CW11" s="39">
        <v>-0.69586592215435161</v>
      </c>
      <c r="CX11" s="39">
        <v>-0.54496607420784993</v>
      </c>
      <c r="CY11" s="39">
        <v>-0.65609206805535059</v>
      </c>
      <c r="CZ11" s="39">
        <v>-0.65635157427282387</v>
      </c>
      <c r="DA11" s="39">
        <v>-0.58209055087729911</v>
      </c>
      <c r="DB11" s="39">
        <v>-0.5760887152196924</v>
      </c>
      <c r="DC11" s="39">
        <v>-0.6898731390392151</v>
      </c>
      <c r="DD11" s="39">
        <v>-0.53795940633607398</v>
      </c>
      <c r="DE11" s="40">
        <v>-0.62324039143173926</v>
      </c>
      <c r="DF11" s="41">
        <v>-0.58993608768462802</v>
      </c>
      <c r="DG11" s="39">
        <v>-0.54581399568587274</v>
      </c>
      <c r="DH11" s="39">
        <v>-0.63643296332467847</v>
      </c>
      <c r="DI11" s="39">
        <v>-0.72337358120650963</v>
      </c>
      <c r="DJ11" s="39">
        <v>-0.54381036628584734</v>
      </c>
      <c r="DK11" s="39">
        <v>-0.7480206368381489</v>
      </c>
      <c r="DL11" s="39">
        <v>-0.7454859249465503</v>
      </c>
      <c r="DM11" s="39">
        <v>-0.74756800971464921</v>
      </c>
      <c r="DN11" s="39">
        <v>-0.68718453392562662</v>
      </c>
      <c r="DO11" s="39">
        <v>-0.871141249458393</v>
      </c>
      <c r="DP11" s="39">
        <v>-0.87991919814013131</v>
      </c>
      <c r="DQ11" s="40">
        <v>-0.94543848302379785</v>
      </c>
      <c r="DR11" s="41">
        <v>-0.60784547221813567</v>
      </c>
      <c r="DS11" s="39">
        <v>-0.63812541930941047</v>
      </c>
      <c r="DT11" s="39">
        <v>-0.53354173593487109</v>
      </c>
      <c r="DU11" s="39">
        <v>-0.67238141745176561</v>
      </c>
      <c r="DV11" s="39">
        <v>-0.87077364481989894</v>
      </c>
      <c r="DW11" s="39">
        <v>-0.96074975157746723</v>
      </c>
      <c r="DX11" s="39">
        <v>-0.99695889760456335</v>
      </c>
      <c r="DY11" s="39">
        <v>-0.95017772316352744</v>
      </c>
      <c r="DZ11" s="39">
        <v>-0.8885427769939982</v>
      </c>
      <c r="EA11" s="39">
        <v>-0.84816472707846335</v>
      </c>
      <c r="EB11" s="39">
        <v>-0.90163215042325051</v>
      </c>
      <c r="EC11" s="40">
        <v>-0.81448933907411436</v>
      </c>
      <c r="ED11" s="41">
        <v>-1.2427895568425251</v>
      </c>
      <c r="EE11" s="39">
        <v>-1.3607408163117161</v>
      </c>
      <c r="EF11" s="39">
        <v>-1.2932453900177259</v>
      </c>
      <c r="EG11" s="39">
        <v>-1.3504964215498965</v>
      </c>
      <c r="EH11" s="39">
        <v>-1.5491269804253585</v>
      </c>
      <c r="EI11" s="39">
        <v>-1.5353145592828197</v>
      </c>
      <c r="EJ11" s="39">
        <v>-1.683314167123904</v>
      </c>
      <c r="EK11" s="39">
        <v>-1.68685404956297</v>
      </c>
      <c r="EL11" s="39">
        <v>-1.4788953375817366</v>
      </c>
      <c r="EM11" s="39">
        <v>-1.7323784387395782</v>
      </c>
      <c r="EN11" s="39">
        <v>-1.5040591485244599</v>
      </c>
      <c r="EO11" s="40">
        <v>-1.6065406213981928</v>
      </c>
      <c r="EP11" s="41">
        <v>-1.593016713967788</v>
      </c>
      <c r="EQ11" s="39">
        <v>-1.3817184678894074</v>
      </c>
      <c r="ER11" s="39">
        <v>-1.4461069635268315</v>
      </c>
      <c r="ES11" s="39">
        <v>-1.5520765170561819</v>
      </c>
      <c r="ET11" s="39">
        <v>-1.798569405542954</v>
      </c>
      <c r="EU11" s="39">
        <v>-1.9263948153621757</v>
      </c>
      <c r="EV11" s="39">
        <v>-2.2550288809282208</v>
      </c>
      <c r="EW11" s="39">
        <v>-1.8925623493232084</v>
      </c>
      <c r="EX11" s="39">
        <v>-1.9798276399550832</v>
      </c>
      <c r="EY11" s="39">
        <v>-2.5389330694999024</v>
      </c>
      <c r="EZ11" s="39">
        <v>-2.2454298376732127</v>
      </c>
      <c r="FA11" s="40">
        <v>-2.1705378802544413</v>
      </c>
      <c r="FB11" s="41">
        <v>-1.740617814480534</v>
      </c>
      <c r="FC11" s="39">
        <v>-1.4491647071030709</v>
      </c>
      <c r="FD11" s="39">
        <v>-1.3410578212871926</v>
      </c>
      <c r="FE11" s="39">
        <v>-1.676828913252429</v>
      </c>
      <c r="FF11" s="39">
        <v>-1.804424570744531</v>
      </c>
      <c r="FG11" s="39">
        <v>-1.8693579797733191</v>
      </c>
      <c r="FH11" s="39">
        <v>-2.3320480233703469</v>
      </c>
      <c r="FI11" s="39">
        <v>-1.8267933597101498</v>
      </c>
      <c r="FJ11" s="39">
        <v>-2.0111662458355299</v>
      </c>
      <c r="FK11" s="39">
        <v>-1.3832367725750927</v>
      </c>
      <c r="FL11" s="39">
        <v>-1.01786203110076</v>
      </c>
      <c r="FM11" s="40">
        <v>-1.1207713159684489</v>
      </c>
      <c r="FN11" s="41">
        <v>-1.3778307801719709</v>
      </c>
      <c r="FO11" s="39">
        <v>-1.0221120889551358</v>
      </c>
      <c r="FP11" s="39">
        <v>-1.1413679632348563</v>
      </c>
      <c r="FQ11" s="39">
        <v>-1.4228463177460065</v>
      </c>
      <c r="FR11" s="39">
        <v>-1.4398974114407486</v>
      </c>
      <c r="FS11" s="39">
        <v>-1.8235085051257061</v>
      </c>
      <c r="FT11" s="39">
        <v>-1.9295268624635629</v>
      </c>
      <c r="FU11" s="39">
        <v>-1.6912504491806135</v>
      </c>
      <c r="FV11" s="39">
        <v>-1.9450429199356645</v>
      </c>
      <c r="FW11" s="39">
        <v>-2.2833839297271159</v>
      </c>
      <c r="FX11" s="39">
        <v>-1.8154500267607596</v>
      </c>
      <c r="FY11" s="40">
        <v>-2.2390424411514456</v>
      </c>
      <c r="FZ11" s="41">
        <v>-1.1719478670904369</v>
      </c>
      <c r="GA11" s="39">
        <v>-0.95695501317871023</v>
      </c>
      <c r="GB11" s="39">
        <v>-1.0769609697786138</v>
      </c>
      <c r="GC11" s="39">
        <v>-1.1782128564191836</v>
      </c>
      <c r="GD11" s="39">
        <v>-1.1092016744877196</v>
      </c>
      <c r="GE11" s="39">
        <v>-1.2706968313932834</v>
      </c>
      <c r="GF11" s="39">
        <v>-1.4733062766709202</v>
      </c>
      <c r="GG11" s="39">
        <v>-1.2494734459546522</v>
      </c>
      <c r="GH11" s="39">
        <v>-1.5163547023272343</v>
      </c>
      <c r="GI11" s="39">
        <v>-1.6389803410148374</v>
      </c>
      <c r="GJ11" s="39">
        <v>-1.4531410945424017</v>
      </c>
      <c r="GK11" s="40">
        <v>-1.6638122220170444</v>
      </c>
      <c r="GL11" s="41">
        <v>-2.2921974646905641</v>
      </c>
      <c r="GM11" s="41">
        <v>-1.7192701391996985</v>
      </c>
      <c r="GN11" s="41">
        <v>-2.123973837977402</v>
      </c>
      <c r="GO11" s="39">
        <v>-2.5271504772522637</v>
      </c>
      <c r="GP11" s="39">
        <v>-2.1525738124191252</v>
      </c>
      <c r="GQ11" s="39">
        <v>-2.4091817704412075</v>
      </c>
      <c r="GR11" s="39">
        <v>-2.8856335731697622</v>
      </c>
      <c r="GS11" s="39">
        <v>-2.4707800052177533</v>
      </c>
      <c r="GT11" s="39">
        <v>-2.3126636995449021</v>
      </c>
      <c r="GU11" s="39">
        <v>-2.233676969589772</v>
      </c>
      <c r="GV11" s="39">
        <v>-2.0376921264855712</v>
      </c>
      <c r="GW11" s="40">
        <v>-2.2927205263916131</v>
      </c>
      <c r="GX11" s="39">
        <v>-2.08062664615194</v>
      </c>
      <c r="GY11" s="39">
        <v>-1.8229270326539215</v>
      </c>
      <c r="GZ11" s="39">
        <v>-1.6913511510784967</v>
      </c>
      <c r="HA11" s="39">
        <v>-1.8808308325645828</v>
      </c>
      <c r="HB11" s="42">
        <v>-1.9022297964542676</v>
      </c>
      <c r="HC11" s="39">
        <v>-1.7503119108320857</v>
      </c>
      <c r="HD11" s="43">
        <v>-2.0900679986674291</v>
      </c>
      <c r="HE11" s="43">
        <v>-1.9998764996789011</v>
      </c>
      <c r="HF11" s="43">
        <v>-1.7710730094260299</v>
      </c>
      <c r="HG11" s="43">
        <v>-2.1696108496578246</v>
      </c>
      <c r="HH11" s="43">
        <v>-1.8913550649498043</v>
      </c>
      <c r="HI11" s="40">
        <v>-2.067856228581896</v>
      </c>
      <c r="HJ11" s="39">
        <v>-2.3910487405170322</v>
      </c>
      <c r="HK11" s="39">
        <v>-1.9362619209568885</v>
      </c>
      <c r="HL11" s="43">
        <v>-1.9574527928811645</v>
      </c>
      <c r="HM11" s="43">
        <v>-2.1997425213372175</v>
      </c>
      <c r="HN11" s="43">
        <v>-2.3299548209234611</v>
      </c>
      <c r="HO11" s="43">
        <v>-2.0047240919786038</v>
      </c>
      <c r="HP11" s="43">
        <v>-2.301913216185667</v>
      </c>
      <c r="HQ11" s="43">
        <v>-2.3158935142045878</v>
      </c>
      <c r="HR11" s="43">
        <v>-2.2544114273540057</v>
      </c>
      <c r="HS11" s="43">
        <v>-2.4056851052286419</v>
      </c>
      <c r="HT11" s="43">
        <v>-1.9486993657237344</v>
      </c>
      <c r="HU11" s="40">
        <v>-2.3050482664008616</v>
      </c>
      <c r="HV11" s="42">
        <v>-2.2048464042140323</v>
      </c>
      <c r="HW11" s="40">
        <v>-2.8765926099999999</v>
      </c>
      <c r="HX11" s="44">
        <v>2755</v>
      </c>
      <c r="HY11" s="45" t="s">
        <v>507</v>
      </c>
    </row>
    <row r="12" spans="1:233" x14ac:dyDescent="0.25">
      <c r="A12" s="48" t="s">
        <v>508</v>
      </c>
      <c r="B12" s="39">
        <v>-141.16033532738965</v>
      </c>
      <c r="C12" s="39">
        <v>-113.60635450862351</v>
      </c>
      <c r="D12" s="39">
        <v>-147.99501416329446</v>
      </c>
      <c r="E12" s="39">
        <v>-123.50856636536754</v>
      </c>
      <c r="F12" s="39">
        <v>-143.09772460370908</v>
      </c>
      <c r="G12" s="39">
        <v>-175.44136224448727</v>
      </c>
      <c r="H12" s="39">
        <v>-167.15364145134279</v>
      </c>
      <c r="I12" s="39">
        <v>-166.23876318196966</v>
      </c>
      <c r="J12" s="39">
        <v>-161.39528999117096</v>
      </c>
      <c r="K12" s="39">
        <v>-168.28378519586249</v>
      </c>
      <c r="L12" s="39">
        <v>-154.93732573677264</v>
      </c>
      <c r="M12" s="40">
        <v>-162.25635189175742</v>
      </c>
      <c r="N12" s="41">
        <v>-180.44843719639744</v>
      </c>
      <c r="O12" s="39">
        <v>-150.47218161854408</v>
      </c>
      <c r="P12" s="39">
        <v>-134.51078480011083</v>
      </c>
      <c r="Q12" s="39">
        <v>-152.54034467101516</v>
      </c>
      <c r="R12" s="39">
        <v>-194.29915603101821</v>
      </c>
      <c r="S12" s="39">
        <v>-198.74062094698064</v>
      </c>
      <c r="T12" s="39">
        <v>-253.86634198621238</v>
      </c>
      <c r="U12" s="39">
        <v>-199.1044195999784</v>
      </c>
      <c r="V12" s="39">
        <v>-189.50734655425467</v>
      </c>
      <c r="W12" s="39">
        <v>-251.58614244072191</v>
      </c>
      <c r="X12" s="39">
        <v>-229.08282783258323</v>
      </c>
      <c r="Y12" s="40">
        <v>-254.35768543323456</v>
      </c>
      <c r="Z12" s="41">
        <v>-284.84788733300036</v>
      </c>
      <c r="AA12" s="39">
        <v>-205.46497622687286</v>
      </c>
      <c r="AB12" s="39">
        <v>-180.8768154919392</v>
      </c>
      <c r="AC12" s="39">
        <v>-235.78942371077582</v>
      </c>
      <c r="AD12" s="39">
        <v>-226.62180528796952</v>
      </c>
      <c r="AE12" s="39">
        <v>-281.22927469578593</v>
      </c>
      <c r="AF12" s="39">
        <v>-301.06060659366739</v>
      </c>
      <c r="AG12" s="39">
        <v>-254.81351007685751</v>
      </c>
      <c r="AH12" s="39">
        <v>-245.44031312528625</v>
      </c>
      <c r="AI12" s="39">
        <v>-263.2357717919686</v>
      </c>
      <c r="AJ12" s="39">
        <v>-203.97480097517044</v>
      </c>
      <c r="AK12" s="40">
        <v>-247.38308403848444</v>
      </c>
      <c r="AL12" s="41">
        <v>-254.61169869390756</v>
      </c>
      <c r="AM12" s="39">
        <v>-218.20115806392207</v>
      </c>
      <c r="AN12" s="39">
        <v>-218.35614920602762</v>
      </c>
      <c r="AO12" s="39">
        <v>-222.4930134746576</v>
      </c>
      <c r="AP12" s="39">
        <v>-233.69058532809638</v>
      </c>
      <c r="AQ12" s="39">
        <v>-274.12497585225992</v>
      </c>
      <c r="AR12" s="39">
        <v>-301.35928744043326</v>
      </c>
      <c r="AS12" s="39">
        <v>-256.52648509533668</v>
      </c>
      <c r="AT12" s="39">
        <v>-341.95727972570819</v>
      </c>
      <c r="AU12" s="39">
        <v>-320.56634946038957</v>
      </c>
      <c r="AV12" s="39">
        <v>-211.3261169514272</v>
      </c>
      <c r="AW12" s="40">
        <v>-231.38455392558831</v>
      </c>
      <c r="AX12" s="41">
        <v>-181.67598856842096</v>
      </c>
      <c r="AY12" s="39">
        <v>-116.63567790762418</v>
      </c>
      <c r="AZ12" s="39">
        <v>-100.2130748086893</v>
      </c>
      <c r="BA12" s="39">
        <v>-99.503775068081211</v>
      </c>
      <c r="BB12" s="39">
        <v>-120.19885968498843</v>
      </c>
      <c r="BC12" s="39">
        <v>-148.2753974446729</v>
      </c>
      <c r="BD12" s="39">
        <v>-152.86378104742292</v>
      </c>
      <c r="BE12" s="39">
        <v>-146.29603140069986</v>
      </c>
      <c r="BF12" s="39">
        <v>-149.59228398888231</v>
      </c>
      <c r="BG12" s="39">
        <v>-136.2668129136193</v>
      </c>
      <c r="BH12" s="39">
        <v>-143.10794971377854</v>
      </c>
      <c r="BI12" s="40">
        <v>-165.76087382714422</v>
      </c>
      <c r="BJ12" s="41">
        <v>-131.79144368532127</v>
      </c>
      <c r="BK12" s="39">
        <v>-147.75822214063322</v>
      </c>
      <c r="BL12" s="39">
        <v>-162.05454050880746</v>
      </c>
      <c r="BM12" s="39">
        <v>-150.4759487643592</v>
      </c>
      <c r="BN12" s="39">
        <v>-165.73342747906304</v>
      </c>
      <c r="BO12" s="39">
        <v>-194.64411895494064</v>
      </c>
      <c r="BP12" s="39">
        <v>-199.84170385235558</v>
      </c>
      <c r="BQ12" s="39">
        <v>-201.54337743338948</v>
      </c>
      <c r="BR12" s="39">
        <v>-183.48529488702823</v>
      </c>
      <c r="BS12" s="39">
        <v>-190.64610091778022</v>
      </c>
      <c r="BT12" s="39">
        <v>-182.7689990184779</v>
      </c>
      <c r="BU12" s="40">
        <v>-184.89851273136571</v>
      </c>
      <c r="BV12" s="41">
        <v>-183.67149952303004</v>
      </c>
      <c r="BW12" s="39">
        <v>-152.81211733338776</v>
      </c>
      <c r="BX12" s="39">
        <v>-157.89076805578415</v>
      </c>
      <c r="BY12" s="39">
        <v>-135.64361936306989</v>
      </c>
      <c r="BZ12" s="39">
        <v>-165.08709288993529</v>
      </c>
      <c r="CA12" s="39">
        <v>-184.89958905874144</v>
      </c>
      <c r="CB12" s="39">
        <v>-154.21026659446497</v>
      </c>
      <c r="CC12" s="39">
        <v>-138.90327682047743</v>
      </c>
      <c r="CD12" s="39">
        <v>-106.93635376120579</v>
      </c>
      <c r="CE12" s="39">
        <v>-102.90012610220685</v>
      </c>
      <c r="CF12" s="39">
        <v>-98.491489171204293</v>
      </c>
      <c r="CG12" s="40">
        <v>-139.93386028274182</v>
      </c>
      <c r="CH12" s="41">
        <v>-125.60148494748047</v>
      </c>
      <c r="CI12" s="39">
        <v>-111.2691096122192</v>
      </c>
      <c r="CJ12" s="39">
        <v>-121.71271413895697</v>
      </c>
      <c r="CK12" s="39">
        <v>-130.52353003670774</v>
      </c>
      <c r="CL12" s="39">
        <v>-153.94979536953758</v>
      </c>
      <c r="CM12" s="39">
        <v>-123.23087390242847</v>
      </c>
      <c r="CN12" s="39">
        <v>-124.91048277225985</v>
      </c>
      <c r="CO12" s="39">
        <v>-98.314971481584053</v>
      </c>
      <c r="CP12" s="39">
        <v>-76.498353739162994</v>
      </c>
      <c r="CQ12" s="39">
        <v>-71.991232853280835</v>
      </c>
      <c r="CR12" s="39">
        <v>-68.510390120160139</v>
      </c>
      <c r="CS12" s="40">
        <v>-82.820700744218925</v>
      </c>
      <c r="CT12" s="41">
        <v>-74.598635920994155</v>
      </c>
      <c r="CU12" s="39">
        <v>-65.494520813356132</v>
      </c>
      <c r="CV12" s="39">
        <v>-84.685437922676442</v>
      </c>
      <c r="CW12" s="39">
        <v>-124.10538989521153</v>
      </c>
      <c r="CX12" s="39">
        <v>-97.192900192382339</v>
      </c>
      <c r="CY12" s="39">
        <v>-117.01185432544288</v>
      </c>
      <c r="CZ12" s="39">
        <v>-117.0581364025994</v>
      </c>
      <c r="DA12" s="39">
        <v>-103.8139280442042</v>
      </c>
      <c r="DB12" s="39">
        <v>-102.7435204690377</v>
      </c>
      <c r="DC12" s="39">
        <v>-123.03659681110864</v>
      </c>
      <c r="DD12" s="39">
        <v>-95.943284109156266</v>
      </c>
      <c r="DE12" s="40">
        <v>-111.15286625564002</v>
      </c>
      <c r="DF12" s="41">
        <v>-105.21315363265718</v>
      </c>
      <c r="DG12" s="39">
        <v>-97.344124188672836</v>
      </c>
      <c r="DH12" s="39">
        <v>-113.50571789899247</v>
      </c>
      <c r="DI12" s="39">
        <v>-129.0112900738028</v>
      </c>
      <c r="DJ12" s="39">
        <v>-96.986783499929473</v>
      </c>
      <c r="DK12" s="39">
        <v>-133.40701107629658</v>
      </c>
      <c r="DL12" s="39">
        <v>-132.9549535784887</v>
      </c>
      <c r="DM12" s="39">
        <v>-133.32628652311661</v>
      </c>
      <c r="DN12" s="39">
        <v>-122.55709296521954</v>
      </c>
      <c r="DO12" s="39">
        <v>-155.36516586862655</v>
      </c>
      <c r="DP12" s="39">
        <v>-156.93068403663025</v>
      </c>
      <c r="DQ12" s="40">
        <v>-168.61583219127613</v>
      </c>
      <c r="DR12" s="41">
        <v>-162.98870589550208</v>
      </c>
      <c r="DS12" s="39">
        <v>-171.10802176863248</v>
      </c>
      <c r="DT12" s="39">
        <v>-143.06477724334647</v>
      </c>
      <c r="DU12" s="39">
        <v>-180.29348264902131</v>
      </c>
      <c r="DV12" s="39">
        <v>-233.49070772739464</v>
      </c>
      <c r="DW12" s="39">
        <v>-257.61705212281493</v>
      </c>
      <c r="DX12" s="39">
        <v>-267.32623335764646</v>
      </c>
      <c r="DY12" s="39">
        <v>-254.78225066646687</v>
      </c>
      <c r="DZ12" s="39">
        <v>-238.2553526746934</v>
      </c>
      <c r="EA12" s="39">
        <v>-227.42831454886647</v>
      </c>
      <c r="EB12" s="39">
        <v>-241.76515925173601</v>
      </c>
      <c r="EC12" s="40">
        <v>-218.39853944611133</v>
      </c>
      <c r="ED12" s="41">
        <v>-232.21790074808598</v>
      </c>
      <c r="EE12" s="39">
        <v>-254.25734718028588</v>
      </c>
      <c r="EF12" s="39">
        <v>-241.64568165912678</v>
      </c>
      <c r="EG12" s="39">
        <v>-252.34315999314185</v>
      </c>
      <c r="EH12" s="39">
        <v>-289.45770698343603</v>
      </c>
      <c r="EI12" s="39">
        <v>-286.87682639564144</v>
      </c>
      <c r="EJ12" s="39">
        <v>-314.53087132639666</v>
      </c>
      <c r="EK12" s="39">
        <v>-315.19230597103871</v>
      </c>
      <c r="EL12" s="39">
        <v>-276.3347735169927</v>
      </c>
      <c r="EM12" s="39">
        <v>-323.69863596812149</v>
      </c>
      <c r="EN12" s="39">
        <v>-281.03668569493777</v>
      </c>
      <c r="EO12" s="40">
        <v>-300.18556924105667</v>
      </c>
      <c r="EP12" s="41">
        <v>-370.08552117447584</v>
      </c>
      <c r="EQ12" s="39">
        <v>-320.99725936434186</v>
      </c>
      <c r="ER12" s="39">
        <v>-335.95582807029359</v>
      </c>
      <c r="ES12" s="39">
        <v>-360.57440055774396</v>
      </c>
      <c r="ET12" s="39">
        <v>-417.83899062862611</v>
      </c>
      <c r="EU12" s="39">
        <v>-447.53505909890595</v>
      </c>
      <c r="EV12" s="39">
        <v>-523.88247489454216</v>
      </c>
      <c r="EW12" s="39">
        <v>-439.67518812777064</v>
      </c>
      <c r="EX12" s="39">
        <v>-459.94843465479505</v>
      </c>
      <c r="EY12" s="39">
        <v>-589.83836140214089</v>
      </c>
      <c r="EZ12" s="39">
        <v>-521.65245000236268</v>
      </c>
      <c r="FA12" s="40">
        <v>-504.25374423230932</v>
      </c>
      <c r="FB12" s="41">
        <v>-580.43785827493298</v>
      </c>
      <c r="FC12" s="39">
        <v>-483.24798923740656</v>
      </c>
      <c r="FD12" s="39">
        <v>-447.19795645840281</v>
      </c>
      <c r="FE12" s="39">
        <v>-559.16639195847324</v>
      </c>
      <c r="FF12" s="39">
        <v>-601.71527864903055</v>
      </c>
      <c r="FG12" s="39">
        <v>-623.36840006006707</v>
      </c>
      <c r="FH12" s="39">
        <v>-777.66006346622589</v>
      </c>
      <c r="FI12" s="39">
        <v>-609.17452205754546</v>
      </c>
      <c r="FJ12" s="39">
        <v>-670.65671663023625</v>
      </c>
      <c r="FK12" s="39">
        <v>-461.26322681594991</v>
      </c>
      <c r="FL12" s="39">
        <v>-339.42296375256683</v>
      </c>
      <c r="FM12" s="40">
        <v>-373.73977035323514</v>
      </c>
      <c r="FN12" s="41">
        <v>-508.77855303528844</v>
      </c>
      <c r="FO12" s="39">
        <v>-377.4256731247969</v>
      </c>
      <c r="FP12" s="39">
        <v>-421.46216296821689</v>
      </c>
      <c r="FQ12" s="39">
        <v>-525.40101524226941</v>
      </c>
      <c r="FR12" s="39">
        <v>-531.69731149469965</v>
      </c>
      <c r="FS12" s="39">
        <v>-673.34975530855991</v>
      </c>
      <c r="FT12" s="39">
        <v>-712.49815235249935</v>
      </c>
      <c r="FU12" s="39">
        <v>-624.5120726995201</v>
      </c>
      <c r="FV12" s="39">
        <v>-718.22762028359227</v>
      </c>
      <c r="FW12" s="39">
        <v>-843.16360797629557</v>
      </c>
      <c r="FX12" s="39">
        <v>-670.37407714750748</v>
      </c>
      <c r="FY12" s="40">
        <v>-826.79004547383454</v>
      </c>
      <c r="FZ12" s="41">
        <v>-849.79675031898569</v>
      </c>
      <c r="GA12" s="39">
        <v>-693.90224875760259</v>
      </c>
      <c r="GB12" s="39">
        <v>-780.92034469962095</v>
      </c>
      <c r="GC12" s="39">
        <v>-854.33958684086087</v>
      </c>
      <c r="GD12" s="39">
        <v>-804.29855704093654</v>
      </c>
      <c r="GE12" s="39">
        <v>-921.4010864148072</v>
      </c>
      <c r="GF12" s="39">
        <v>-1068.3161950265296</v>
      </c>
      <c r="GG12" s="39">
        <v>-906.01169539923865</v>
      </c>
      <c r="GH12" s="39">
        <v>-1099.5312458460735</v>
      </c>
      <c r="GI12" s="39">
        <v>-1188.4489120569665</v>
      </c>
      <c r="GJ12" s="39">
        <v>-1053.6941228989108</v>
      </c>
      <c r="GK12" s="40">
        <v>-1206.4548766331664</v>
      </c>
      <c r="GL12" s="41">
        <v>-1246.9197380579569</v>
      </c>
      <c r="GM12" s="41">
        <v>-935.25619177454121</v>
      </c>
      <c r="GN12" s="41">
        <v>-1155.408703870223</v>
      </c>
      <c r="GO12" s="39">
        <v>-1374.7305193681575</v>
      </c>
      <c r="GP12" s="39">
        <v>-1170.9666447495233</v>
      </c>
      <c r="GQ12" s="39">
        <v>-1310.5573792867315</v>
      </c>
      <c r="GR12" s="39">
        <v>-1569.7397430259441</v>
      </c>
      <c r="GS12" s="39">
        <v>-1344.0658601028779</v>
      </c>
      <c r="GT12" s="39">
        <v>-1258.0530512199837</v>
      </c>
      <c r="GU12" s="39">
        <v>-1215.0854997141184</v>
      </c>
      <c r="GV12" s="39">
        <v>-1108.472795969675</v>
      </c>
      <c r="GW12" s="40">
        <v>-1247.2042754808044</v>
      </c>
      <c r="GX12" s="39">
        <v>-1447.6037487271669</v>
      </c>
      <c r="GY12" s="39">
        <v>-1268.3082815489431</v>
      </c>
      <c r="GZ12" s="39">
        <v>-1176.7638712324958</v>
      </c>
      <c r="HA12" s="39">
        <v>-1308.5950662881692</v>
      </c>
      <c r="HB12" s="42">
        <v>-1323.4834752215434</v>
      </c>
      <c r="HC12" s="39">
        <v>-1217.7860397243553</v>
      </c>
      <c r="HD12" s="43">
        <v>-1454.172604951206</v>
      </c>
      <c r="HE12" s="43">
        <v>-1391.421533162048</v>
      </c>
      <c r="HF12" s="43">
        <v>-1232.2306514993084</v>
      </c>
      <c r="HG12" s="43">
        <v>-1509.514840181685</v>
      </c>
      <c r="HH12" s="43">
        <v>-1315.9173402201593</v>
      </c>
      <c r="HI12" s="40">
        <v>-1438.7186830757214</v>
      </c>
      <c r="HJ12" s="39">
        <v>-1663.5810785963868</v>
      </c>
      <c r="HK12" s="39">
        <v>-1347.1614527665577</v>
      </c>
      <c r="HL12" s="43">
        <v>-1361.9050809389225</v>
      </c>
      <c r="HM12" s="43">
        <v>-1530.479063128256</v>
      </c>
      <c r="HN12" s="43">
        <v>-1621.074756190271</v>
      </c>
      <c r="HO12" s="43">
        <v>-1394.7942635835914</v>
      </c>
      <c r="HP12" s="43">
        <v>-1601.5647051131921</v>
      </c>
      <c r="HQ12" s="43">
        <v>-1611.2915495991754</v>
      </c>
      <c r="HR12" s="43">
        <v>-1568.51515837633</v>
      </c>
      <c r="HS12" s="43">
        <v>-1673.7643839305997</v>
      </c>
      <c r="HT12" s="43">
        <v>-1355.8148513483604</v>
      </c>
      <c r="HU12" s="40">
        <v>-1603.7459279925381</v>
      </c>
      <c r="HV12" s="42">
        <v>-1534.030108674657</v>
      </c>
      <c r="HW12" s="40">
        <v>-1363.89823172</v>
      </c>
      <c r="HX12" s="44">
        <v>2756</v>
      </c>
      <c r="HY12" s="45" t="s">
        <v>509</v>
      </c>
    </row>
    <row r="13" spans="1:233" x14ac:dyDescent="0.25">
      <c r="A13" s="49" t="s">
        <v>510</v>
      </c>
      <c r="B13" s="39">
        <v>-168.06399999999999</v>
      </c>
      <c r="C13" s="39">
        <v>-141.18700000000001</v>
      </c>
      <c r="D13" s="39">
        <v>-174.21</v>
      </c>
      <c r="E13" s="39">
        <v>-151.935</v>
      </c>
      <c r="F13" s="39">
        <v>-178.05099999999999</v>
      </c>
      <c r="G13" s="39">
        <v>-208.971</v>
      </c>
      <c r="H13" s="39">
        <v>-210.28800000000001</v>
      </c>
      <c r="I13" s="39">
        <v>-213.786</v>
      </c>
      <c r="J13" s="39">
        <v>-205.768</v>
      </c>
      <c r="K13" s="39">
        <v>-233.09899999999999</v>
      </c>
      <c r="L13" s="39">
        <v>-217.852</v>
      </c>
      <c r="M13" s="40">
        <v>-180.77099999999999</v>
      </c>
      <c r="N13" s="41">
        <v>-239.99299999999999</v>
      </c>
      <c r="O13" s="39">
        <v>-210.47499999999999</v>
      </c>
      <c r="P13" s="39">
        <v>-174.517</v>
      </c>
      <c r="Q13" s="39">
        <v>-187.39699999999999</v>
      </c>
      <c r="R13" s="39">
        <v>-229.94800000000001</v>
      </c>
      <c r="S13" s="39">
        <v>-220.267</v>
      </c>
      <c r="T13" s="39">
        <v>-305.26100000000002</v>
      </c>
      <c r="U13" s="39">
        <v>-249.67599999999999</v>
      </c>
      <c r="V13" s="39">
        <v>-240.375</v>
      </c>
      <c r="W13" s="39">
        <v>-331.32900000000001</v>
      </c>
      <c r="X13" s="39">
        <v>-286.863</v>
      </c>
      <c r="Y13" s="40">
        <v>-285.16000000000003</v>
      </c>
      <c r="Z13" s="41">
        <v>-351.29700000000003</v>
      </c>
      <c r="AA13" s="39">
        <v>-290.48700000000002</v>
      </c>
      <c r="AB13" s="39">
        <v>-234.893</v>
      </c>
      <c r="AC13" s="39">
        <v>-269.97800000000001</v>
      </c>
      <c r="AD13" s="39">
        <v>-244.553</v>
      </c>
      <c r="AE13" s="39">
        <v>-310.51400000000001</v>
      </c>
      <c r="AF13" s="39">
        <v>-325.42399999999998</v>
      </c>
      <c r="AG13" s="39">
        <v>-304.36399999999998</v>
      </c>
      <c r="AH13" s="39">
        <v>-294.024</v>
      </c>
      <c r="AI13" s="39">
        <v>-331.60700000000003</v>
      </c>
      <c r="AJ13" s="39">
        <v>-236.63800000000001</v>
      </c>
      <c r="AK13" s="40">
        <v>-262.65199999999999</v>
      </c>
      <c r="AL13" s="41">
        <v>-279.62200000000001</v>
      </c>
      <c r="AM13" s="39">
        <v>-283.52199999999999</v>
      </c>
      <c r="AN13" s="39">
        <v>-275.53999999999996</v>
      </c>
      <c r="AO13" s="39">
        <v>-274.077</v>
      </c>
      <c r="AP13" s="39">
        <v>-290.93100000000004</v>
      </c>
      <c r="AQ13" s="39">
        <v>-309.76499999999999</v>
      </c>
      <c r="AR13" s="39">
        <v>-337.68599999999998</v>
      </c>
      <c r="AS13" s="39">
        <v>-296.75200000000001</v>
      </c>
      <c r="AT13" s="39">
        <v>-289.23</v>
      </c>
      <c r="AU13" s="39">
        <v>-310.185</v>
      </c>
      <c r="AV13" s="39">
        <v>-270.16500000000002</v>
      </c>
      <c r="AW13" s="40">
        <v>-255.85</v>
      </c>
      <c r="AX13" s="41">
        <v>-237.80699999999999</v>
      </c>
      <c r="AY13" s="39">
        <v>-183.16500000000002</v>
      </c>
      <c r="AZ13" s="39">
        <v>-133.93299999999999</v>
      </c>
      <c r="BA13" s="39">
        <v>-107.188</v>
      </c>
      <c r="BB13" s="39">
        <v>-126.15300000000001</v>
      </c>
      <c r="BC13" s="39">
        <v>-164.005</v>
      </c>
      <c r="BD13" s="39">
        <v>-166.02099999999999</v>
      </c>
      <c r="BE13" s="39">
        <v>-155.37199999999999</v>
      </c>
      <c r="BF13" s="39">
        <v>-152.96300000000002</v>
      </c>
      <c r="BG13" s="39">
        <v>-151.041</v>
      </c>
      <c r="BH13" s="39">
        <v>-158.94300000000001</v>
      </c>
      <c r="BI13" s="40">
        <v>-154.11500000000001</v>
      </c>
      <c r="BJ13" s="41">
        <v>-110.76400000000001</v>
      </c>
      <c r="BK13" s="39">
        <v>-145.208</v>
      </c>
      <c r="BL13" s="39">
        <v>-141.184</v>
      </c>
      <c r="BM13" s="39">
        <v>-151.93899999999999</v>
      </c>
      <c r="BN13" s="39">
        <v>-171.178</v>
      </c>
      <c r="BO13" s="39">
        <v>-167.79600000000002</v>
      </c>
      <c r="BP13" s="39">
        <v>-181.56199999999998</v>
      </c>
      <c r="BQ13" s="39">
        <v>-181.78800000000001</v>
      </c>
      <c r="BR13" s="39">
        <v>-161.32900000000001</v>
      </c>
      <c r="BS13" s="39">
        <v>-178.875</v>
      </c>
      <c r="BT13" s="39">
        <v>-189.71900000000002</v>
      </c>
      <c r="BU13" s="40">
        <v>-153.732</v>
      </c>
      <c r="BV13" s="41">
        <v>-166.398</v>
      </c>
      <c r="BW13" s="39">
        <v>-152.42599999999999</v>
      </c>
      <c r="BX13" s="39">
        <v>-169.34700000000001</v>
      </c>
      <c r="BY13" s="39">
        <v>-142.28</v>
      </c>
      <c r="BZ13" s="39">
        <v>-163.36999999999998</v>
      </c>
      <c r="CA13" s="39">
        <v>-143.37</v>
      </c>
      <c r="CB13" s="39">
        <v>-141.62300000000002</v>
      </c>
      <c r="CC13" s="39">
        <v>-141.85300000000001</v>
      </c>
      <c r="CD13" s="39">
        <v>-116.134</v>
      </c>
      <c r="CE13" s="39">
        <v>-116.28700000000001</v>
      </c>
      <c r="CF13" s="39">
        <v>-97.043999999999997</v>
      </c>
      <c r="CG13" s="40">
        <v>-100.94800000000001</v>
      </c>
      <c r="CH13" s="41">
        <v>-101.917</v>
      </c>
      <c r="CI13" s="39">
        <v>-110.73399999999999</v>
      </c>
      <c r="CJ13" s="39">
        <v>-116.60899999999999</v>
      </c>
      <c r="CK13" s="39">
        <v>-103.28200000000001</v>
      </c>
      <c r="CL13" s="39">
        <v>-143.101</v>
      </c>
      <c r="CM13" s="39">
        <v>-121.136</v>
      </c>
      <c r="CN13" s="39">
        <v>-139.506</v>
      </c>
      <c r="CO13" s="39">
        <v>-118.41900000000001</v>
      </c>
      <c r="CP13" s="39">
        <v>-86.539000000000001</v>
      </c>
      <c r="CQ13" s="39">
        <v>-90.707000000000008</v>
      </c>
      <c r="CR13" s="39">
        <v>-79.579000000000008</v>
      </c>
      <c r="CS13" s="40">
        <v>-89.322999999999993</v>
      </c>
      <c r="CT13" s="41">
        <v>-74.230999999999995</v>
      </c>
      <c r="CU13" s="39">
        <v>-70.781999999999996</v>
      </c>
      <c r="CV13" s="39">
        <v>-75.679999999999993</v>
      </c>
      <c r="CW13" s="39">
        <v>-144.899</v>
      </c>
      <c r="CX13" s="39">
        <v>-86.903999999999996</v>
      </c>
      <c r="CY13" s="39">
        <v>-103.71700000000001</v>
      </c>
      <c r="CZ13" s="39">
        <v>-113.45200000000001</v>
      </c>
      <c r="DA13" s="39">
        <v>-122.79799999999999</v>
      </c>
      <c r="DB13" s="39">
        <v>-106.001</v>
      </c>
      <c r="DC13" s="39">
        <v>-128.49099999999999</v>
      </c>
      <c r="DD13" s="39">
        <v>-113.91600000000001</v>
      </c>
      <c r="DE13" s="40">
        <v>-107.149</v>
      </c>
      <c r="DF13" s="41">
        <v>-117.041</v>
      </c>
      <c r="DG13" s="39">
        <v>-115.41900000000001</v>
      </c>
      <c r="DH13" s="39">
        <v>-125.68299999999999</v>
      </c>
      <c r="DI13" s="39">
        <v>-151.143</v>
      </c>
      <c r="DJ13" s="39">
        <v>-103.486</v>
      </c>
      <c r="DK13" s="39">
        <v>-132.351</v>
      </c>
      <c r="DL13" s="39">
        <v>-127.501</v>
      </c>
      <c r="DM13" s="39">
        <v>-138.72399999999999</v>
      </c>
      <c r="DN13" s="39">
        <v>-105.292</v>
      </c>
      <c r="DO13" s="39">
        <v>-167.69499999999999</v>
      </c>
      <c r="DP13" s="39">
        <v>-157.16</v>
      </c>
      <c r="DQ13" s="40">
        <v>-150.87499999999997</v>
      </c>
      <c r="DR13" s="41">
        <v>-154.57199999999997</v>
      </c>
      <c r="DS13" s="39">
        <v>-180.50600000000003</v>
      </c>
      <c r="DT13" s="39">
        <v>-148.42099999999999</v>
      </c>
      <c r="DU13" s="39">
        <v>-161.66399999999999</v>
      </c>
      <c r="DV13" s="39">
        <v>-196.566</v>
      </c>
      <c r="DW13" s="39">
        <v>-203.94800000000001</v>
      </c>
      <c r="DX13" s="39">
        <v>-230.001</v>
      </c>
      <c r="DY13" s="39">
        <v>-227.18000000000004</v>
      </c>
      <c r="DZ13" s="39">
        <v>-218.33100000000002</v>
      </c>
      <c r="EA13" s="39">
        <v>-239.06700000000004</v>
      </c>
      <c r="EB13" s="39">
        <v>-241.822</v>
      </c>
      <c r="EC13" s="40">
        <v>-193.47899999999998</v>
      </c>
      <c r="ED13" s="41">
        <v>-219.26499999999999</v>
      </c>
      <c r="EE13" s="39">
        <v>-243.24400000000003</v>
      </c>
      <c r="EF13" s="39">
        <v>-241.62200000000001</v>
      </c>
      <c r="EG13" s="39">
        <v>-235.203</v>
      </c>
      <c r="EH13" s="39">
        <v>-257.42899999999997</v>
      </c>
      <c r="EI13" s="39">
        <v>-268.88699999999994</v>
      </c>
      <c r="EJ13" s="39">
        <v>-277.12099999999998</v>
      </c>
      <c r="EK13" s="39">
        <v>-273.416</v>
      </c>
      <c r="EL13" s="39">
        <v>-262.94600000000003</v>
      </c>
      <c r="EM13" s="39">
        <v>-293.90899999999999</v>
      </c>
      <c r="EN13" s="39">
        <v>-286.28100000000001</v>
      </c>
      <c r="EO13" s="40">
        <v>-267.42099999999999</v>
      </c>
      <c r="EP13" s="41">
        <v>-346.23400000000004</v>
      </c>
      <c r="EQ13" s="39">
        <v>-295.80599999999998</v>
      </c>
      <c r="ER13" s="39">
        <v>-296.19299999999998</v>
      </c>
      <c r="ES13" s="39">
        <v>-329.267</v>
      </c>
      <c r="ET13" s="39">
        <v>-378.1275</v>
      </c>
      <c r="EU13" s="39">
        <v>-385.83099999999996</v>
      </c>
      <c r="EV13" s="39">
        <v>-468.66</v>
      </c>
      <c r="EW13" s="39">
        <v>-389.32499999999999</v>
      </c>
      <c r="EX13" s="39">
        <v>-399.68199999999996</v>
      </c>
      <c r="EY13" s="39">
        <v>-497.822</v>
      </c>
      <c r="EZ13" s="39">
        <v>-490.32299999999998</v>
      </c>
      <c r="FA13" s="40">
        <v>-430.137</v>
      </c>
      <c r="FB13" s="41">
        <v>-595.60900000000004</v>
      </c>
      <c r="FC13" s="39">
        <v>-490.31199999999995</v>
      </c>
      <c r="FD13" s="39">
        <v>-458.52100000000002</v>
      </c>
      <c r="FE13" s="39">
        <v>-537.37099999999998</v>
      </c>
      <c r="FF13" s="39">
        <v>-588.05399999999997</v>
      </c>
      <c r="FG13" s="39">
        <v>-577.495</v>
      </c>
      <c r="FH13" s="39">
        <v>-754.29700000000003</v>
      </c>
      <c r="FI13" s="39">
        <v>-583.322</v>
      </c>
      <c r="FJ13" s="39">
        <v>-615.86559999999997</v>
      </c>
      <c r="FK13" s="39">
        <v>-530.60899999999992</v>
      </c>
      <c r="FL13" s="39">
        <v>-384.524</v>
      </c>
      <c r="FM13" s="40">
        <v>-377.34000000000003</v>
      </c>
      <c r="FN13" s="41">
        <v>-513.93929718591028</v>
      </c>
      <c r="FO13" s="39">
        <v>-369.95699999999999</v>
      </c>
      <c r="FP13" s="39">
        <v>-388.50833752828839</v>
      </c>
      <c r="FQ13" s="39">
        <v>-466.01066352191521</v>
      </c>
      <c r="FR13" s="39">
        <v>-449.30619167770476</v>
      </c>
      <c r="FS13" s="39">
        <v>-567.62094829704233</v>
      </c>
      <c r="FT13" s="39">
        <v>-613.92552181082976</v>
      </c>
      <c r="FU13" s="39">
        <v>-524.29852169710398</v>
      </c>
      <c r="FV13" s="39">
        <v>-615.75376296585796</v>
      </c>
      <c r="FW13" s="39">
        <v>-786.12210867965223</v>
      </c>
      <c r="FX13" s="39">
        <v>-611.69299999999998</v>
      </c>
      <c r="FY13" s="40">
        <v>-680.0286333578224</v>
      </c>
      <c r="FZ13" s="41">
        <v>-828.07730557000002</v>
      </c>
      <c r="GA13" s="39">
        <v>-691.61035092999998</v>
      </c>
      <c r="GB13" s="39">
        <v>-663.31038679999995</v>
      </c>
      <c r="GC13" s="39">
        <v>-766.64353130999996</v>
      </c>
      <c r="GD13" s="39">
        <v>-679.22543299999995</v>
      </c>
      <c r="GE13" s="39">
        <v>-813.25601300999995</v>
      </c>
      <c r="GF13" s="39">
        <v>-956.62655767000001</v>
      </c>
      <c r="GG13" s="39">
        <v>-770.72071477999998</v>
      </c>
      <c r="GH13" s="39">
        <v>-965.18128760000002</v>
      </c>
      <c r="GI13" s="39">
        <v>-1004.69546344</v>
      </c>
      <c r="GJ13" s="39">
        <v>-1006.90245462</v>
      </c>
      <c r="GK13" s="40">
        <v>-1019.77659026</v>
      </c>
      <c r="GL13" s="41">
        <v>-1185.2526687100001</v>
      </c>
      <c r="GM13" s="41">
        <v>-845.15743621000001</v>
      </c>
      <c r="GN13" s="41">
        <v>-1077.3376842100001</v>
      </c>
      <c r="GO13" s="39">
        <v>-1179.4523643099999</v>
      </c>
      <c r="GP13" s="39">
        <v>-909.40677660000006</v>
      </c>
      <c r="GQ13" s="39">
        <v>-1003.72257399</v>
      </c>
      <c r="GR13" s="39">
        <v>-1213.79998957</v>
      </c>
      <c r="GS13" s="39">
        <v>-1078.4085911700001</v>
      </c>
      <c r="GT13" s="39">
        <v>-1109.9725974800001</v>
      </c>
      <c r="GU13" s="39">
        <v>-1046.18195726</v>
      </c>
      <c r="GV13" s="39">
        <v>-1012.5842320199999</v>
      </c>
      <c r="GW13" s="40">
        <v>-1008.29049405</v>
      </c>
      <c r="GX13" s="39">
        <v>-1206.79391121</v>
      </c>
      <c r="GY13" s="39">
        <v>-1003.7477658400001</v>
      </c>
      <c r="GZ13" s="39">
        <v>-922.94738803000007</v>
      </c>
      <c r="HA13" s="39">
        <v>-1077.51991008</v>
      </c>
      <c r="HB13" s="42">
        <v>-1051.1434272400002</v>
      </c>
      <c r="HC13" s="39">
        <v>-929.58790547000001</v>
      </c>
      <c r="HD13" s="43">
        <v>-1081.0107931199998</v>
      </c>
      <c r="HE13" s="43">
        <v>-997.13859265999997</v>
      </c>
      <c r="HF13" s="43">
        <v>-878.39370279000002</v>
      </c>
      <c r="HG13" s="43">
        <v>-1126.8867604500001</v>
      </c>
      <c r="HH13" s="43">
        <v>-1063.7567105000001</v>
      </c>
      <c r="HI13" s="40">
        <v>-975.30818470000008</v>
      </c>
      <c r="HJ13" s="39">
        <v>-1227.63852673</v>
      </c>
      <c r="HK13" s="39">
        <v>-1005.8533260800001</v>
      </c>
      <c r="HL13" s="43">
        <v>-982.69148507000011</v>
      </c>
      <c r="HM13" s="43">
        <v>-1061.7928662300001</v>
      </c>
      <c r="HN13" s="43">
        <v>-1139.49955503</v>
      </c>
      <c r="HO13" s="43">
        <v>-987.89082324000003</v>
      </c>
      <c r="HP13" s="43">
        <v>-1132.3843717700001</v>
      </c>
      <c r="HQ13" s="43">
        <v>-919.76243132000013</v>
      </c>
      <c r="HR13" s="43">
        <v>-963.35210591999999</v>
      </c>
      <c r="HS13" s="43">
        <v>-1004.5070814500001</v>
      </c>
      <c r="HT13" s="43">
        <v>-985.70962127000007</v>
      </c>
      <c r="HU13" s="40">
        <v>-965.67925557000001</v>
      </c>
      <c r="HV13" s="42">
        <v>-1072.84844383</v>
      </c>
      <c r="HW13" s="40">
        <v>-926.00907847999997</v>
      </c>
      <c r="HX13" s="44">
        <v>2757</v>
      </c>
      <c r="HY13" s="45" t="s">
        <v>511</v>
      </c>
    </row>
    <row r="14" spans="1:233" x14ac:dyDescent="0.25">
      <c r="A14" s="38" t="s">
        <v>512</v>
      </c>
      <c r="B14" s="39">
        <v>-23.4</v>
      </c>
      <c r="C14" s="39">
        <v>-19</v>
      </c>
      <c r="D14" s="39">
        <v>-26.3</v>
      </c>
      <c r="E14" s="39">
        <v>-19.899999999999999</v>
      </c>
      <c r="F14" s="39">
        <v>-24.6</v>
      </c>
      <c r="G14" s="39">
        <v>-28.6</v>
      </c>
      <c r="H14" s="39">
        <v>-28.1</v>
      </c>
      <c r="I14" s="39">
        <v>-32.6</v>
      </c>
      <c r="J14" s="39">
        <v>-26</v>
      </c>
      <c r="K14" s="39">
        <v>-23.9</v>
      </c>
      <c r="L14" s="39">
        <v>-25.5</v>
      </c>
      <c r="M14" s="40">
        <v>-30.1</v>
      </c>
      <c r="N14" s="41">
        <v>-25.914000000000001</v>
      </c>
      <c r="O14" s="39">
        <v>-21.673999999999999</v>
      </c>
      <c r="P14" s="39">
        <v>-23.59</v>
      </c>
      <c r="Q14" s="39">
        <v>-19.193000000000001</v>
      </c>
      <c r="R14" s="39">
        <v>-30.76</v>
      </c>
      <c r="S14" s="39">
        <v>-20.317</v>
      </c>
      <c r="T14" s="39">
        <v>-28.67</v>
      </c>
      <c r="U14" s="39">
        <v>-29.33</v>
      </c>
      <c r="V14" s="39">
        <v>-25.167000000000002</v>
      </c>
      <c r="W14" s="39">
        <v>-23.718</v>
      </c>
      <c r="X14" s="39">
        <v>-24.146999999999998</v>
      </c>
      <c r="Y14" s="40">
        <v>-27.638999999999999</v>
      </c>
      <c r="Z14" s="41">
        <v>-27.657</v>
      </c>
      <c r="AA14" s="39">
        <v>-19.829000000000001</v>
      </c>
      <c r="AB14" s="39">
        <v>-18.466000000000001</v>
      </c>
      <c r="AC14" s="39">
        <v>-20.677</v>
      </c>
      <c r="AD14" s="39">
        <v>-24.33</v>
      </c>
      <c r="AE14" s="39">
        <v>-19.396999999999998</v>
      </c>
      <c r="AF14" s="39">
        <v>-33.694000000000003</v>
      </c>
      <c r="AG14" s="39">
        <v>-29.393999999999998</v>
      </c>
      <c r="AH14" s="39">
        <v>-21.503</v>
      </c>
      <c r="AI14" s="39">
        <v>-23.152999999999999</v>
      </c>
      <c r="AJ14" s="39">
        <v>-33.387</v>
      </c>
      <c r="AK14" s="40">
        <v>-66.352000000000004</v>
      </c>
      <c r="AL14" s="41">
        <v>-27.977</v>
      </c>
      <c r="AM14" s="39">
        <v>-18.440999999999999</v>
      </c>
      <c r="AN14" s="39">
        <v>-31.51</v>
      </c>
      <c r="AO14" s="39">
        <v>-24.698</v>
      </c>
      <c r="AP14" s="39">
        <v>-22.835999999999999</v>
      </c>
      <c r="AQ14" s="39">
        <v>-21.212</v>
      </c>
      <c r="AR14" s="39">
        <v>-27.670999999999999</v>
      </c>
      <c r="AS14" s="39">
        <v>-29.581</v>
      </c>
      <c r="AT14" s="39">
        <v>-27.391999999999999</v>
      </c>
      <c r="AU14" s="39">
        <v>-24.449000000000002</v>
      </c>
      <c r="AV14" s="39">
        <v>-21.98</v>
      </c>
      <c r="AW14" s="40">
        <v>-31.206</v>
      </c>
      <c r="AX14" s="41">
        <v>-22.989000000000001</v>
      </c>
      <c r="AY14" s="39">
        <v>-20.81</v>
      </c>
      <c r="AZ14" s="39">
        <v>-36.496000000000002</v>
      </c>
      <c r="BA14" s="39">
        <v>-26.077999999999999</v>
      </c>
      <c r="BB14" s="39">
        <v>-20.43</v>
      </c>
      <c r="BC14" s="39">
        <v>-22.506</v>
      </c>
      <c r="BD14" s="39">
        <v>-24.318000000000001</v>
      </c>
      <c r="BE14" s="39">
        <v>-19.170000000000002</v>
      </c>
      <c r="BF14" s="39">
        <v>-23.344000000000001</v>
      </c>
      <c r="BG14" s="39">
        <v>-19.701000000000001</v>
      </c>
      <c r="BH14" s="39">
        <v>-20.324000000000002</v>
      </c>
      <c r="BI14" s="40">
        <v>-36.838999999999999</v>
      </c>
      <c r="BJ14" s="41">
        <v>-25.7</v>
      </c>
      <c r="BK14" s="39">
        <v>-23.754999999999999</v>
      </c>
      <c r="BL14" s="39">
        <v>-27.349</v>
      </c>
      <c r="BM14" s="39">
        <v>-29.562000000000001</v>
      </c>
      <c r="BN14" s="39">
        <v>-19.515000000000001</v>
      </c>
      <c r="BO14" s="39">
        <v>-20.227</v>
      </c>
      <c r="BP14" s="39">
        <v>-31.004999999999999</v>
      </c>
      <c r="BQ14" s="39">
        <v>-21.736999999999998</v>
      </c>
      <c r="BR14" s="39">
        <v>-28.1</v>
      </c>
      <c r="BS14" s="39">
        <v>-19.23</v>
      </c>
      <c r="BT14" s="39">
        <v>-33.5</v>
      </c>
      <c r="BU14" s="40">
        <v>-36.829000000000001</v>
      </c>
      <c r="BV14" s="41">
        <v>-36.414000000000001</v>
      </c>
      <c r="BW14" s="39">
        <v>-27.324999999999999</v>
      </c>
      <c r="BX14" s="39">
        <v>-32.149000000000001</v>
      </c>
      <c r="BY14" s="39">
        <v>-19.248000000000001</v>
      </c>
      <c r="BZ14" s="39">
        <v>-86.048000000000002</v>
      </c>
      <c r="CA14" s="39">
        <v>-28.789000000000001</v>
      </c>
      <c r="CB14" s="39">
        <v>-23.991</v>
      </c>
      <c r="CC14" s="39">
        <v>-26.748000000000001</v>
      </c>
      <c r="CD14" s="39">
        <v>-25.689</v>
      </c>
      <c r="CE14" s="39">
        <v>-35.784999999999997</v>
      </c>
      <c r="CF14" s="39">
        <v>-41.485999999999997</v>
      </c>
      <c r="CG14" s="40">
        <v>-71.11</v>
      </c>
      <c r="CH14" s="41">
        <v>-72.192999999999998</v>
      </c>
      <c r="CI14" s="39">
        <v>-32.880000000000003</v>
      </c>
      <c r="CJ14" s="39">
        <v>-55.49</v>
      </c>
      <c r="CK14" s="39">
        <v>-41.966999999999999</v>
      </c>
      <c r="CL14" s="39">
        <v>-40.360999999999997</v>
      </c>
      <c r="CM14" s="39">
        <v>-45.991999999999997</v>
      </c>
      <c r="CN14" s="39">
        <v>-75.304000000000002</v>
      </c>
      <c r="CO14" s="39">
        <v>-31.786000000000001</v>
      </c>
      <c r="CP14" s="39">
        <v>-71.950999999999993</v>
      </c>
      <c r="CQ14" s="39">
        <v>-43.56</v>
      </c>
      <c r="CR14" s="39">
        <v>-53.88</v>
      </c>
      <c r="CS14" s="40">
        <v>-60.354999999999997</v>
      </c>
      <c r="CT14" s="41">
        <v>-54.783000000000001</v>
      </c>
      <c r="CU14" s="39">
        <v>-34.228000000000002</v>
      </c>
      <c r="CV14" s="39">
        <v>-31.728999999999999</v>
      </c>
      <c r="CW14" s="39">
        <v>-37.036000000000001</v>
      </c>
      <c r="CX14" s="39">
        <v>-67.585999999999999</v>
      </c>
      <c r="CY14" s="39">
        <v>-32.034999999999997</v>
      </c>
      <c r="CZ14" s="39">
        <v>-64.899000000000001</v>
      </c>
      <c r="DA14" s="39">
        <v>-29.352</v>
      </c>
      <c r="DB14" s="39">
        <v>-50.054000000000002</v>
      </c>
      <c r="DC14" s="39">
        <v>-49.223999999999997</v>
      </c>
      <c r="DD14" s="39">
        <v>-31.965</v>
      </c>
      <c r="DE14" s="40">
        <v>-76.813999999999993</v>
      </c>
      <c r="DF14" s="41">
        <v>-61.408000000000001</v>
      </c>
      <c r="DG14" s="39">
        <v>-35.488999999999997</v>
      </c>
      <c r="DH14" s="39">
        <v>-51.374000000000002</v>
      </c>
      <c r="DI14" s="39">
        <v>-26.199000000000002</v>
      </c>
      <c r="DJ14" s="39">
        <v>-42.45</v>
      </c>
      <c r="DK14" s="39">
        <v>-48.536000000000001</v>
      </c>
      <c r="DL14" s="39">
        <v>-86.311000000000007</v>
      </c>
      <c r="DM14" s="39">
        <v>-73.456000000000003</v>
      </c>
      <c r="DN14" s="39">
        <v>-34.642000000000003</v>
      </c>
      <c r="DO14" s="39">
        <v>-55.664000000000001</v>
      </c>
      <c r="DP14" s="39">
        <v>-35.091999999999999</v>
      </c>
      <c r="DQ14" s="40">
        <v>-98.731999999999999</v>
      </c>
      <c r="DR14" s="41">
        <v>-72.725999999999999</v>
      </c>
      <c r="DS14" s="39">
        <v>-54.003999999999998</v>
      </c>
      <c r="DT14" s="39">
        <v>-48.582999999999998</v>
      </c>
      <c r="DU14" s="39">
        <v>-30.981999999999999</v>
      </c>
      <c r="DV14" s="39">
        <v>-51.186</v>
      </c>
      <c r="DW14" s="39">
        <v>-58.905999999999999</v>
      </c>
      <c r="DX14" s="39">
        <v>-66.668999999999997</v>
      </c>
      <c r="DY14" s="39">
        <v>-45.234000000000002</v>
      </c>
      <c r="DZ14" s="39">
        <v>-54.228999999999999</v>
      </c>
      <c r="EA14" s="39">
        <v>-35.009</v>
      </c>
      <c r="EB14" s="39">
        <v>-87.403999999999996</v>
      </c>
      <c r="EC14" s="40">
        <v>-96.909000000000006</v>
      </c>
      <c r="ED14" s="41">
        <v>-58.109000000000002</v>
      </c>
      <c r="EE14" s="39">
        <v>-35.768999999999998</v>
      </c>
      <c r="EF14" s="39">
        <v>-52.557000000000002</v>
      </c>
      <c r="EG14" s="39">
        <v>-57.014000000000003</v>
      </c>
      <c r="EH14" s="39">
        <v>-39.670999999999999</v>
      </c>
      <c r="EI14" s="39">
        <v>-53.999000000000002</v>
      </c>
      <c r="EJ14" s="39">
        <v>-67.613</v>
      </c>
      <c r="EK14" s="39">
        <v>-86.504999999999995</v>
      </c>
      <c r="EL14" s="39">
        <v>-71.025999999999996</v>
      </c>
      <c r="EM14" s="39">
        <v>-57.308999999999997</v>
      </c>
      <c r="EN14" s="39">
        <v>-57.383000000000003</v>
      </c>
      <c r="EO14" s="40">
        <v>-117.687</v>
      </c>
      <c r="EP14" s="41">
        <v>-120.279</v>
      </c>
      <c r="EQ14" s="39">
        <v>-62.906999999999996</v>
      </c>
      <c r="ER14" s="39">
        <v>-69.322999999999993</v>
      </c>
      <c r="ES14" s="39">
        <v>-73.477999999999994</v>
      </c>
      <c r="ET14" s="39">
        <v>-62.125</v>
      </c>
      <c r="EU14" s="39">
        <v>-173.43799999999999</v>
      </c>
      <c r="EV14" s="39">
        <v>-95.856999999999999</v>
      </c>
      <c r="EW14" s="39">
        <v>-205.90100000000001</v>
      </c>
      <c r="EX14" s="39">
        <v>-103.749</v>
      </c>
      <c r="EY14" s="39">
        <v>-95.179000000000002</v>
      </c>
      <c r="EZ14" s="39">
        <v>-124.34399999999999</v>
      </c>
      <c r="FA14" s="40">
        <v>-121.74</v>
      </c>
      <c r="FB14" s="41">
        <v>-171.678</v>
      </c>
      <c r="FC14" s="39">
        <v>-128.31899999999999</v>
      </c>
      <c r="FD14" s="39">
        <v>-125.53</v>
      </c>
      <c r="FE14" s="39">
        <v>-105.923</v>
      </c>
      <c r="FF14" s="39">
        <v>-78.415999999999997</v>
      </c>
      <c r="FG14" s="39">
        <v>-191.07599999999999</v>
      </c>
      <c r="FH14" s="39">
        <v>-151.13399999999999</v>
      </c>
      <c r="FI14" s="39">
        <v>-103.441</v>
      </c>
      <c r="FJ14" s="39">
        <v>-216.36099999999999</v>
      </c>
      <c r="FK14" s="39">
        <v>-143.166</v>
      </c>
      <c r="FL14" s="39">
        <v>-95.838999999999999</v>
      </c>
      <c r="FM14" s="40">
        <v>-154.506</v>
      </c>
      <c r="FN14" s="41">
        <v>-155.9717</v>
      </c>
      <c r="FO14" s="39">
        <v>-111.8216</v>
      </c>
      <c r="FP14" s="39">
        <v>-132.13499999999999</v>
      </c>
      <c r="FQ14" s="39">
        <v>-127.2045</v>
      </c>
      <c r="FR14" s="39">
        <v>-113.3956</v>
      </c>
      <c r="FS14" s="39">
        <v>-197.35410000000002</v>
      </c>
      <c r="FT14" s="39">
        <v>-173.7158</v>
      </c>
      <c r="FU14" s="39">
        <v>-142.41489999999999</v>
      </c>
      <c r="FV14" s="39">
        <v>-169.56020000000001</v>
      </c>
      <c r="FW14" s="39">
        <v>-143.57829999999998</v>
      </c>
      <c r="FX14" s="39">
        <v>-118.08710000000001</v>
      </c>
      <c r="FY14" s="40">
        <v>-229.63170000000002</v>
      </c>
      <c r="FZ14" s="41">
        <v>-111.76146916000002</v>
      </c>
      <c r="GA14" s="39">
        <v>-135.74238112</v>
      </c>
      <c r="GB14" s="39">
        <v>-213.77621867999997</v>
      </c>
      <c r="GC14" s="39">
        <v>-108.36423576</v>
      </c>
      <c r="GD14" s="39">
        <v>-108.56611466999999</v>
      </c>
      <c r="GE14" s="39">
        <v>-99.646346579999999</v>
      </c>
      <c r="GF14" s="39">
        <v>-134.35877133000002</v>
      </c>
      <c r="GG14" s="39">
        <v>-103.34387252000002</v>
      </c>
      <c r="GH14" s="39">
        <v>-144.14847822999997</v>
      </c>
      <c r="GI14" s="39">
        <v>-101.70136669000001</v>
      </c>
      <c r="GJ14" s="39">
        <v>-116.47317285999999</v>
      </c>
      <c r="GK14" s="40">
        <v>-150.87828751999999</v>
      </c>
      <c r="GL14" s="41">
        <v>-133.99078925000001</v>
      </c>
      <c r="GM14" s="41">
        <v>-123.04822512</v>
      </c>
      <c r="GN14" s="41">
        <v>-155.45586422000002</v>
      </c>
      <c r="GO14" s="39">
        <v>-151.77949229999999</v>
      </c>
      <c r="GP14" s="39">
        <v>-96.482259690000006</v>
      </c>
      <c r="GQ14" s="39">
        <v>-140.90259829000001</v>
      </c>
      <c r="GR14" s="39">
        <v>-184.89094554999997</v>
      </c>
      <c r="GS14" s="39">
        <v>-171.99796913999998</v>
      </c>
      <c r="GT14" s="39">
        <v>-146.16624557999998</v>
      </c>
      <c r="GU14" s="39">
        <v>-141.66804943999998</v>
      </c>
      <c r="GV14" s="39">
        <v>-120.65696716999999</v>
      </c>
      <c r="GW14" s="40">
        <v>-150.02240487</v>
      </c>
      <c r="GX14" s="39">
        <v>-149.25102494000001</v>
      </c>
      <c r="GY14" s="39">
        <v>-127.41964541999999</v>
      </c>
      <c r="GZ14" s="39">
        <v>-146.64399402000001</v>
      </c>
      <c r="HA14" s="39">
        <v>-130.94538945000002</v>
      </c>
      <c r="HB14" s="42">
        <v>-160.57611968000001</v>
      </c>
      <c r="HC14" s="39">
        <v>-96.826525730000014</v>
      </c>
      <c r="HD14" s="43">
        <v>-121.64736822000002</v>
      </c>
      <c r="HE14" s="43">
        <v>-178.00390401999999</v>
      </c>
      <c r="HF14" s="43">
        <v>-91.390852729999992</v>
      </c>
      <c r="HG14" s="43">
        <v>-117.57449728</v>
      </c>
      <c r="HH14" s="43">
        <v>-87.317864549999996</v>
      </c>
      <c r="HI14" s="40">
        <v>-127.31770994999999</v>
      </c>
      <c r="HJ14" s="39">
        <v>-136.94449547999997</v>
      </c>
      <c r="HK14" s="39">
        <v>-102.30674937000001</v>
      </c>
      <c r="HL14" s="43">
        <v>-143.90797686999997</v>
      </c>
      <c r="HM14" s="43">
        <v>-132.74046336999999</v>
      </c>
      <c r="HN14" s="43">
        <v>-159.55711934999999</v>
      </c>
      <c r="HO14" s="43">
        <v>-117.61099458</v>
      </c>
      <c r="HP14" s="43">
        <v>-121.56719324000001</v>
      </c>
      <c r="HQ14" s="43">
        <v>-147.64637764000003</v>
      </c>
      <c r="HR14" s="43">
        <v>-131.34145826000002</v>
      </c>
      <c r="HS14" s="43">
        <v>-115.40820945999999</v>
      </c>
      <c r="HT14" s="43">
        <v>-96.102333920000021</v>
      </c>
      <c r="HU14" s="40">
        <v>-143.37202662000001</v>
      </c>
      <c r="HV14" s="42">
        <v>-110.69680634000001</v>
      </c>
      <c r="HW14" s="40">
        <v>-186.87474552999998</v>
      </c>
      <c r="HX14" s="44">
        <v>2760</v>
      </c>
      <c r="HY14" s="45" t="s">
        <v>513</v>
      </c>
    </row>
    <row r="15" spans="1:233" x14ac:dyDescent="0.25">
      <c r="A15" s="38" t="s">
        <v>514</v>
      </c>
      <c r="B15" s="39">
        <v>-22.571999999999999</v>
      </c>
      <c r="C15" s="39">
        <v>-15.061</v>
      </c>
      <c r="D15" s="39">
        <v>-15.528</v>
      </c>
      <c r="E15" s="39">
        <v>-20.54</v>
      </c>
      <c r="F15" s="39">
        <v>-21.542999999999999</v>
      </c>
      <c r="G15" s="39">
        <v>-45.292000000000002</v>
      </c>
      <c r="H15" s="39">
        <v>-27.132999999999999</v>
      </c>
      <c r="I15" s="39">
        <v>-111.52800000000001</v>
      </c>
      <c r="J15" s="39">
        <v>-22.344000000000001</v>
      </c>
      <c r="K15" s="39">
        <v>-36.947000000000003</v>
      </c>
      <c r="L15" s="39">
        <v>-30.068999999999999</v>
      </c>
      <c r="M15" s="40">
        <v>-44.649000000000001</v>
      </c>
      <c r="N15" s="41">
        <v>-116.029</v>
      </c>
      <c r="O15" s="39">
        <v>-43.006</v>
      </c>
      <c r="P15" s="39">
        <v>-63.917000000000002</v>
      </c>
      <c r="Q15" s="39">
        <v>-40.253999999999998</v>
      </c>
      <c r="R15" s="39">
        <v>-59.110999999999997</v>
      </c>
      <c r="S15" s="39">
        <v>-89.837000000000003</v>
      </c>
      <c r="T15" s="39">
        <v>-32.249000000000002</v>
      </c>
      <c r="U15" s="39">
        <v>-36.405999999999999</v>
      </c>
      <c r="V15" s="39">
        <v>-69.733999999999995</v>
      </c>
      <c r="W15" s="39">
        <v>-76.278000000000006</v>
      </c>
      <c r="X15" s="39">
        <v>-85.513999999999996</v>
      </c>
      <c r="Y15" s="40">
        <v>-71.405000000000001</v>
      </c>
      <c r="Z15" s="41">
        <v>-43.518000000000001</v>
      </c>
      <c r="AA15" s="39">
        <v>-30.388000000000002</v>
      </c>
      <c r="AB15" s="39">
        <v>-41.698</v>
      </c>
      <c r="AC15" s="39">
        <v>-41.012</v>
      </c>
      <c r="AD15" s="39">
        <v>-55.576000000000001</v>
      </c>
      <c r="AE15" s="39">
        <v>-272.48899999999998</v>
      </c>
      <c r="AF15" s="39">
        <v>-62.073</v>
      </c>
      <c r="AG15" s="39">
        <v>-52.116999999999997</v>
      </c>
      <c r="AH15" s="39">
        <v>-43.500999999999998</v>
      </c>
      <c r="AI15" s="39">
        <v>-133.54</v>
      </c>
      <c r="AJ15" s="39">
        <v>-146.33600000000001</v>
      </c>
      <c r="AK15" s="40">
        <v>-280.29599999999999</v>
      </c>
      <c r="AL15" s="41">
        <v>-51.386000000000003</v>
      </c>
      <c r="AM15" s="39">
        <v>-24.376999999999999</v>
      </c>
      <c r="AN15" s="39">
        <v>-120.002</v>
      </c>
      <c r="AO15" s="39">
        <v>-76.730999999999995</v>
      </c>
      <c r="AP15" s="39">
        <v>-41.856999999999999</v>
      </c>
      <c r="AQ15" s="39">
        <v>-41.726999999999997</v>
      </c>
      <c r="AR15" s="39">
        <v>-72.091999999999999</v>
      </c>
      <c r="AS15" s="39">
        <v>-40.389000000000003</v>
      </c>
      <c r="AT15" s="39">
        <v>-61.308999999999997</v>
      </c>
      <c r="AU15" s="39">
        <v>-213.16200000000001</v>
      </c>
      <c r="AV15" s="39">
        <v>-45.069000000000003</v>
      </c>
      <c r="AW15" s="40">
        <v>-71.16</v>
      </c>
      <c r="AX15" s="41">
        <v>-32.167000000000002</v>
      </c>
      <c r="AY15" s="39">
        <v>-16.625</v>
      </c>
      <c r="AZ15" s="39">
        <v>-26.614000000000001</v>
      </c>
      <c r="BA15" s="39">
        <v>-69.007000000000005</v>
      </c>
      <c r="BB15" s="39">
        <v>-37.313000000000002</v>
      </c>
      <c r="BC15" s="39">
        <v>-42.764000000000003</v>
      </c>
      <c r="BD15" s="39">
        <v>-65.472999999999999</v>
      </c>
      <c r="BE15" s="39">
        <v>-43.734999999999999</v>
      </c>
      <c r="BF15" s="39">
        <v>-38.311</v>
      </c>
      <c r="BG15" s="39">
        <v>-64.382999999999996</v>
      </c>
      <c r="BH15" s="39">
        <v>-60.613</v>
      </c>
      <c r="BI15" s="40">
        <v>-76.992000000000004</v>
      </c>
      <c r="BJ15" s="41">
        <v>-40.722999999999999</v>
      </c>
      <c r="BK15" s="39">
        <v>-47.268000000000001</v>
      </c>
      <c r="BL15" s="39">
        <v>-48.944000000000003</v>
      </c>
      <c r="BM15" s="39">
        <v>-75.328000000000003</v>
      </c>
      <c r="BN15" s="39">
        <v>-56.293999999999997</v>
      </c>
      <c r="BO15" s="39">
        <v>-68.301000000000002</v>
      </c>
      <c r="BP15" s="39">
        <v>-83.037999999999997</v>
      </c>
      <c r="BQ15" s="39">
        <v>-55.712000000000003</v>
      </c>
      <c r="BR15" s="39">
        <v>-58.970999999999997</v>
      </c>
      <c r="BS15" s="39">
        <v>-60.453000000000003</v>
      </c>
      <c r="BT15" s="39">
        <v>-28.869</v>
      </c>
      <c r="BU15" s="40">
        <v>-45.758000000000003</v>
      </c>
      <c r="BV15" s="41">
        <v>-62.188000000000002</v>
      </c>
      <c r="BW15" s="39">
        <v>-32.735999999999997</v>
      </c>
      <c r="BX15" s="39">
        <v>-71.466999999999999</v>
      </c>
      <c r="BY15" s="39">
        <v>-37.286000000000001</v>
      </c>
      <c r="BZ15" s="39">
        <v>-65.951999999999998</v>
      </c>
      <c r="CA15" s="39">
        <v>-55.005000000000003</v>
      </c>
      <c r="CB15" s="39">
        <v>-47.006</v>
      </c>
      <c r="CC15" s="39">
        <v>-51.454000000000001</v>
      </c>
      <c r="CD15" s="39">
        <v>-43.152999999999999</v>
      </c>
      <c r="CE15" s="39">
        <v>-37.045999999999999</v>
      </c>
      <c r="CF15" s="39">
        <v>-57.308999999999997</v>
      </c>
      <c r="CG15" s="40">
        <v>-63.838999999999999</v>
      </c>
      <c r="CH15" s="41">
        <v>-50.341999999999999</v>
      </c>
      <c r="CI15" s="39">
        <v>-42.338999999999999</v>
      </c>
      <c r="CJ15" s="39">
        <v>-48.286800048828127</v>
      </c>
      <c r="CK15" s="39">
        <v>-40.997999999999998</v>
      </c>
      <c r="CL15" s="39">
        <v>-34.108449996948245</v>
      </c>
      <c r="CM15" s="39">
        <v>-79.796000000000006</v>
      </c>
      <c r="CN15" s="39">
        <v>-31.943879199981691</v>
      </c>
      <c r="CO15" s="39">
        <v>-91.594999999999999</v>
      </c>
      <c r="CP15" s="39">
        <v>-66.061999999999998</v>
      </c>
      <c r="CQ15" s="39">
        <v>-34.941000000000003</v>
      </c>
      <c r="CR15" s="39">
        <v>-27.568999999999999</v>
      </c>
      <c r="CS15" s="40">
        <v>-74.614000000000004</v>
      </c>
      <c r="CT15" s="41">
        <v>-38.441000000000003</v>
      </c>
      <c r="CU15" s="39">
        <v>-48.529000000000003</v>
      </c>
      <c r="CV15" s="39">
        <v>-56.189</v>
      </c>
      <c r="CW15" s="39">
        <v>-94.137</v>
      </c>
      <c r="CX15" s="39">
        <v>-37.195999999999998</v>
      </c>
      <c r="CY15" s="39">
        <v>-83.882999999999996</v>
      </c>
      <c r="CZ15" s="39">
        <v>-33.145000000000003</v>
      </c>
      <c r="DA15" s="39">
        <v>-65.731999999999999</v>
      </c>
      <c r="DB15" s="39">
        <v>-96.59</v>
      </c>
      <c r="DC15" s="39">
        <v>-31.294</v>
      </c>
      <c r="DD15" s="39">
        <v>-58.536208007812498</v>
      </c>
      <c r="DE15" s="40">
        <v>-101.779</v>
      </c>
      <c r="DF15" s="41">
        <v>-36.497</v>
      </c>
      <c r="DG15" s="39">
        <v>-36.610999999999997</v>
      </c>
      <c r="DH15" s="39">
        <v>-40.234999999999999</v>
      </c>
      <c r="DI15" s="39">
        <v>-39.366</v>
      </c>
      <c r="DJ15" s="39">
        <v>-43.478999999999999</v>
      </c>
      <c r="DK15" s="39">
        <v>-44.972999999999999</v>
      </c>
      <c r="DL15" s="39">
        <v>-23.577999999999999</v>
      </c>
      <c r="DM15" s="39">
        <v>-56.683999999999997</v>
      </c>
      <c r="DN15" s="39">
        <v>-58.494999999999997</v>
      </c>
      <c r="DO15" s="39">
        <v>-33.134999999999998</v>
      </c>
      <c r="DP15" s="39">
        <v>-31.023</v>
      </c>
      <c r="DQ15" s="40">
        <v>-55.255000000000003</v>
      </c>
      <c r="DR15" s="41">
        <v>-27.609000000000002</v>
      </c>
      <c r="DS15" s="39">
        <v>-30.577999999999999</v>
      </c>
      <c r="DT15" s="39">
        <v>-84.840999999999994</v>
      </c>
      <c r="DU15" s="39">
        <v>-56.506999999999998</v>
      </c>
      <c r="DV15" s="39">
        <v>-38.247</v>
      </c>
      <c r="DW15" s="39">
        <v>-68.838243890047067</v>
      </c>
      <c r="DX15" s="39">
        <v>-65.164000000000001</v>
      </c>
      <c r="DY15" s="39">
        <v>-61.155000000000001</v>
      </c>
      <c r="DZ15" s="39">
        <v>-50.408999999999999</v>
      </c>
      <c r="EA15" s="39">
        <v>-53.119</v>
      </c>
      <c r="EB15" s="39">
        <v>-63.125999999999998</v>
      </c>
      <c r="EC15" s="40">
        <v>-137.16800000000001</v>
      </c>
      <c r="ED15" s="41">
        <v>-40.225999999999999</v>
      </c>
      <c r="EE15" s="39">
        <v>-60.014000000000003</v>
      </c>
      <c r="EF15" s="39">
        <v>-79.102999999999994</v>
      </c>
      <c r="EG15" s="39">
        <v>-57.283000000000001</v>
      </c>
      <c r="EH15" s="39">
        <v>-44.715000000000003</v>
      </c>
      <c r="EI15" s="39">
        <v>-49.670999999999999</v>
      </c>
      <c r="EJ15" s="39">
        <v>-65.391000000000005</v>
      </c>
      <c r="EK15" s="39">
        <v>-54.070999999999998</v>
      </c>
      <c r="EL15" s="39">
        <v>-80.724999999999994</v>
      </c>
      <c r="EM15" s="39">
        <v>-144.150127160132</v>
      </c>
      <c r="EN15" s="39">
        <v>-99.528000000000006</v>
      </c>
      <c r="EO15" s="40">
        <v>-85.727000000000004</v>
      </c>
      <c r="EP15" s="41">
        <v>-47.177999999999997</v>
      </c>
      <c r="EQ15" s="39">
        <v>-63.866</v>
      </c>
      <c r="ER15" s="39">
        <v>-83.156000000000006</v>
      </c>
      <c r="ES15" s="39">
        <v>-76.914000000000001</v>
      </c>
      <c r="ET15" s="39">
        <v>-64.921000000000006</v>
      </c>
      <c r="EU15" s="39">
        <v>-51.472999999999999</v>
      </c>
      <c r="EV15" s="39">
        <v>-97.007000000000005</v>
      </c>
      <c r="EW15" s="39">
        <v>-51.898000000000003</v>
      </c>
      <c r="EX15" s="39">
        <v>-62.42</v>
      </c>
      <c r="EY15" s="39">
        <v>-67.820999999999998</v>
      </c>
      <c r="EZ15" s="39">
        <v>-77.239999999999995</v>
      </c>
      <c r="FA15" s="40">
        <v>-63.043999999999997</v>
      </c>
      <c r="FB15" s="41">
        <v>-72.924999999999997</v>
      </c>
      <c r="FC15" s="39">
        <v>-95.343000000000004</v>
      </c>
      <c r="FD15" s="39">
        <v>-92.48</v>
      </c>
      <c r="FE15" s="39">
        <v>-100.249</v>
      </c>
      <c r="FF15" s="39">
        <v>-50.152000000000001</v>
      </c>
      <c r="FG15" s="39">
        <v>-89.343999999999994</v>
      </c>
      <c r="FH15" s="39">
        <v>-124.209158203125</v>
      </c>
      <c r="FI15" s="39">
        <v>-151.93299999999999</v>
      </c>
      <c r="FJ15" s="39">
        <v>-81.239000000000004</v>
      </c>
      <c r="FK15" s="39">
        <v>-62.945</v>
      </c>
      <c r="FL15" s="39">
        <v>-69.724000000000004</v>
      </c>
      <c r="FM15" s="40">
        <v>-154.34200000000001</v>
      </c>
      <c r="FN15" s="41">
        <v>-74.394000000000005</v>
      </c>
      <c r="FO15" s="39">
        <v>-158.55520000000001</v>
      </c>
      <c r="FP15" s="39">
        <v>-73.487499999999997</v>
      </c>
      <c r="FQ15" s="39">
        <v>-164.12700000000001</v>
      </c>
      <c r="FR15" s="39">
        <v>-153.08579999999998</v>
      </c>
      <c r="FS15" s="39">
        <v>-78.682199999999995</v>
      </c>
      <c r="FT15" s="39">
        <v>-112.42610000000001</v>
      </c>
      <c r="FU15" s="39">
        <v>-143.24879999999999</v>
      </c>
      <c r="FV15" s="39">
        <v>-136.6908</v>
      </c>
      <c r="FW15" s="39">
        <v>-203.37</v>
      </c>
      <c r="FX15" s="39">
        <v>-91.766300000000001</v>
      </c>
      <c r="FY15" s="40">
        <v>-222.06379999999999</v>
      </c>
      <c r="FZ15" s="41">
        <v>-102.71432666</v>
      </c>
      <c r="GA15" s="39">
        <v>-117.68517713999999</v>
      </c>
      <c r="GB15" s="39">
        <v>-170.78383603999998</v>
      </c>
      <c r="GC15" s="39">
        <v>-116.98399023</v>
      </c>
      <c r="GD15" s="39">
        <v>-246.97273627000001</v>
      </c>
      <c r="GE15" s="39">
        <v>-86.307793410000002</v>
      </c>
      <c r="GF15" s="39">
        <v>-118.60353377</v>
      </c>
      <c r="GG15" s="39">
        <v>-149.43014559</v>
      </c>
      <c r="GH15" s="39">
        <v>-145.54648980000002</v>
      </c>
      <c r="GI15" s="39">
        <v>-168.59191575</v>
      </c>
      <c r="GJ15" s="39">
        <v>-116.80947390000001</v>
      </c>
      <c r="GK15" s="40">
        <v>-138.43892588999998</v>
      </c>
      <c r="GL15" s="41">
        <v>-115.36290684000001</v>
      </c>
      <c r="GM15" s="41">
        <v>-92.092558589999996</v>
      </c>
      <c r="GN15" s="41">
        <v>-108.4591612</v>
      </c>
      <c r="GO15" s="39">
        <v>-151.36087789999999</v>
      </c>
      <c r="GP15" s="39">
        <v>-162.19999408000001</v>
      </c>
      <c r="GQ15" s="39">
        <v>-248.23767666999998</v>
      </c>
      <c r="GR15" s="39">
        <v>-182.54939815999998</v>
      </c>
      <c r="GS15" s="39">
        <v>-143.63252012000001</v>
      </c>
      <c r="GT15" s="39">
        <v>-159.64956893999999</v>
      </c>
      <c r="GU15" s="39">
        <v>-109.88607317</v>
      </c>
      <c r="GV15" s="39">
        <v>-148.34839968</v>
      </c>
      <c r="GW15" s="40">
        <v>-181.75285081000001</v>
      </c>
      <c r="GX15" s="39">
        <v>-133.91521061</v>
      </c>
      <c r="GY15" s="39">
        <v>-113.81928770999998</v>
      </c>
      <c r="GZ15" s="39">
        <v>-117.76086251999999</v>
      </c>
      <c r="HA15" s="39">
        <v>-149.50264381</v>
      </c>
      <c r="HB15" s="42">
        <v>-196.72006666000001</v>
      </c>
      <c r="HC15" s="39">
        <v>-174.19573049000002</v>
      </c>
      <c r="HD15" s="43">
        <v>-158.58355001000001</v>
      </c>
      <c r="HE15" s="43">
        <v>-96.172902520000008</v>
      </c>
      <c r="HF15" s="43">
        <v>-152.20488656000001</v>
      </c>
      <c r="HG15" s="43">
        <v>-188.25614744000001</v>
      </c>
      <c r="HH15" s="43">
        <v>-138.05698706999999</v>
      </c>
      <c r="HI15" s="40">
        <v>-355.62003472000004</v>
      </c>
      <c r="HJ15" s="39">
        <v>-136.76190833999999</v>
      </c>
      <c r="HK15" s="39">
        <v>-113.93171507</v>
      </c>
      <c r="HL15" s="43">
        <v>-165.30985243000001</v>
      </c>
      <c r="HM15" s="43">
        <v>-121.59261872</v>
      </c>
      <c r="HN15" s="43">
        <v>-259.41823390000002</v>
      </c>
      <c r="HO15" s="43">
        <v>-174.30002557</v>
      </c>
      <c r="HP15" s="43">
        <v>-129.24009783</v>
      </c>
      <c r="HQ15" s="43">
        <v>-182.18620251000002</v>
      </c>
      <c r="HR15" s="43">
        <v>-134.52616819999997</v>
      </c>
      <c r="HS15" s="43">
        <v>-134.16543674000002</v>
      </c>
      <c r="HT15" s="43">
        <v>-104.83348977</v>
      </c>
      <c r="HU15" s="40">
        <v>-136.39484209000003</v>
      </c>
      <c r="HV15" s="42">
        <v>-105.88251495999999</v>
      </c>
      <c r="HW15" s="40">
        <v>-62.318544840000001</v>
      </c>
      <c r="HX15" s="44">
        <v>2766</v>
      </c>
      <c r="HY15" s="45" t="s">
        <v>515</v>
      </c>
    </row>
    <row r="16" spans="1:233" x14ac:dyDescent="0.25">
      <c r="A16" s="38" t="s">
        <v>516</v>
      </c>
      <c r="B16" s="39">
        <v>-92.984999999999999</v>
      </c>
      <c r="C16" s="39">
        <v>-19.588000000000001</v>
      </c>
      <c r="D16" s="39">
        <v>-23.302</v>
      </c>
      <c r="E16" s="39">
        <v>-21.518000000000001</v>
      </c>
      <c r="F16" s="39">
        <v>-15.237</v>
      </c>
      <c r="G16" s="39">
        <v>-15.117000000000001</v>
      </c>
      <c r="H16" s="39">
        <v>-18.657</v>
      </c>
      <c r="I16" s="39">
        <v>-23.483000000000001</v>
      </c>
      <c r="J16" s="39">
        <v>-14.994</v>
      </c>
      <c r="K16" s="39">
        <v>-14.128</v>
      </c>
      <c r="L16" s="39">
        <v>-17.329999999999998</v>
      </c>
      <c r="M16" s="40">
        <v>-15.707000000000001</v>
      </c>
      <c r="N16" s="41">
        <v>-19.975999999999999</v>
      </c>
      <c r="O16" s="39">
        <v>-15.958</v>
      </c>
      <c r="P16" s="39">
        <v>-23.45</v>
      </c>
      <c r="Q16" s="39">
        <v>-17.149999999999999</v>
      </c>
      <c r="R16" s="39">
        <v>-27.928999999999998</v>
      </c>
      <c r="S16" s="39">
        <v>-18.538</v>
      </c>
      <c r="T16" s="39">
        <v>-31.834</v>
      </c>
      <c r="U16" s="39">
        <v>-67.489000000000004</v>
      </c>
      <c r="V16" s="39">
        <v>-29.512</v>
      </c>
      <c r="W16" s="39">
        <v>-35.042000000000002</v>
      </c>
      <c r="X16" s="39">
        <v>-24.529</v>
      </c>
      <c r="Y16" s="40">
        <v>-72.736000000000004</v>
      </c>
      <c r="Z16" s="41">
        <v>-66.471000000000004</v>
      </c>
      <c r="AA16" s="39">
        <v>-45.503</v>
      </c>
      <c r="AB16" s="39">
        <v>-40.040999999999997</v>
      </c>
      <c r="AC16" s="39">
        <v>-44.298000000000002</v>
      </c>
      <c r="AD16" s="39">
        <v>-33.765000000000001</v>
      </c>
      <c r="AE16" s="39">
        <v>-40.701999999999998</v>
      </c>
      <c r="AF16" s="39">
        <v>-40.904000000000003</v>
      </c>
      <c r="AG16" s="39">
        <v>-45.280999999999999</v>
      </c>
      <c r="AH16" s="39">
        <v>-71.021000000000001</v>
      </c>
      <c r="AI16" s="39">
        <v>-52.276000000000003</v>
      </c>
      <c r="AJ16" s="39">
        <v>-46.051000000000002</v>
      </c>
      <c r="AK16" s="40">
        <v>-71.900000000000006</v>
      </c>
      <c r="AL16" s="41">
        <v>-48.167999999999999</v>
      </c>
      <c r="AM16" s="39">
        <v>-45.387999999999998</v>
      </c>
      <c r="AN16" s="39">
        <v>-87.605000000000004</v>
      </c>
      <c r="AO16" s="39">
        <v>-53.841000000000001</v>
      </c>
      <c r="AP16" s="39">
        <v>-54.889000000000003</v>
      </c>
      <c r="AQ16" s="39">
        <v>-55.195999999999998</v>
      </c>
      <c r="AR16" s="39">
        <v>-65.100999999999999</v>
      </c>
      <c r="AS16" s="39">
        <v>-69.221999999999994</v>
      </c>
      <c r="AT16" s="39">
        <v>-61.311</v>
      </c>
      <c r="AU16" s="39">
        <v>-71.784000000000006</v>
      </c>
      <c r="AV16" s="39">
        <v>-51.802</v>
      </c>
      <c r="AW16" s="40">
        <v>-136.797</v>
      </c>
      <c r="AX16" s="41">
        <v>-46.750999999999998</v>
      </c>
      <c r="AY16" s="39">
        <v>-45.942</v>
      </c>
      <c r="AZ16" s="39">
        <v>-50.448</v>
      </c>
      <c r="BA16" s="39">
        <v>-49.237000000000002</v>
      </c>
      <c r="BB16" s="39">
        <v>-54.651000000000003</v>
      </c>
      <c r="BC16" s="39">
        <v>-98.263999999999996</v>
      </c>
      <c r="BD16" s="39">
        <v>-107.217</v>
      </c>
      <c r="BE16" s="39">
        <v>-99.501000000000005</v>
      </c>
      <c r="BF16" s="39">
        <v>-117.251</v>
      </c>
      <c r="BG16" s="39">
        <v>-90.293000000000006</v>
      </c>
      <c r="BH16" s="39">
        <v>-110.93300000000001</v>
      </c>
      <c r="BI16" s="40">
        <v>-155.054</v>
      </c>
      <c r="BJ16" s="41">
        <v>-123.292</v>
      </c>
      <c r="BK16" s="39">
        <v>-96.846000000000004</v>
      </c>
      <c r="BL16" s="39">
        <v>-91.194999999999993</v>
      </c>
      <c r="BM16" s="39">
        <v>-69.227000000000004</v>
      </c>
      <c r="BN16" s="39">
        <v>-86.454999999999998</v>
      </c>
      <c r="BO16" s="39">
        <v>-99.905000000000001</v>
      </c>
      <c r="BP16" s="39">
        <v>-101.123</v>
      </c>
      <c r="BQ16" s="39">
        <v>-95.59</v>
      </c>
      <c r="BR16" s="39">
        <v>-100.962</v>
      </c>
      <c r="BS16" s="39">
        <v>-89.492000000000004</v>
      </c>
      <c r="BT16" s="39">
        <v>-77.188999999999993</v>
      </c>
      <c r="BU16" s="40">
        <v>-114.08499999999999</v>
      </c>
      <c r="BV16" s="41">
        <v>-102.185</v>
      </c>
      <c r="BW16" s="39">
        <v>-89.915999999999997</v>
      </c>
      <c r="BX16" s="39">
        <v>-126.354</v>
      </c>
      <c r="BY16" s="39">
        <v>-56.784999999999997</v>
      </c>
      <c r="BZ16" s="39">
        <v>-61.317</v>
      </c>
      <c r="CA16" s="39">
        <v>-69.382999999999996</v>
      </c>
      <c r="CB16" s="39">
        <v>-131.077</v>
      </c>
      <c r="CC16" s="39">
        <v>-104.387</v>
      </c>
      <c r="CD16" s="39">
        <v>-94.977000000000004</v>
      </c>
      <c r="CE16" s="39">
        <v>-91.38</v>
      </c>
      <c r="CF16" s="39">
        <v>-90.18</v>
      </c>
      <c r="CG16" s="40">
        <v>-115.432</v>
      </c>
      <c r="CH16" s="41">
        <v>-127.16800000000001</v>
      </c>
      <c r="CI16" s="39">
        <v>-86.497</v>
      </c>
      <c r="CJ16" s="39">
        <v>-102.66200000000001</v>
      </c>
      <c r="CK16" s="39">
        <v>-88.88</v>
      </c>
      <c r="CL16" s="39">
        <v>-106.682</v>
      </c>
      <c r="CM16" s="39">
        <v>-106.98</v>
      </c>
      <c r="CN16" s="39">
        <v>-101.33499999999999</v>
      </c>
      <c r="CO16" s="39">
        <v>-76.424999999999997</v>
      </c>
      <c r="CP16" s="39">
        <v>-60.396999999999998</v>
      </c>
      <c r="CQ16" s="39">
        <v>-89.863</v>
      </c>
      <c r="CR16" s="39">
        <v>-73.491</v>
      </c>
      <c r="CS16" s="40">
        <v>-134.137</v>
      </c>
      <c r="CT16" s="41">
        <v>-75.162000000000006</v>
      </c>
      <c r="CU16" s="39">
        <v>-102.971</v>
      </c>
      <c r="CV16" s="39">
        <v>-90.787999999999997</v>
      </c>
      <c r="CW16" s="39">
        <v>-71.408000000000001</v>
      </c>
      <c r="CX16" s="39">
        <v>-60.551000000000002</v>
      </c>
      <c r="CY16" s="39">
        <v>-74.555999999999997</v>
      </c>
      <c r="CZ16" s="39">
        <v>-92.668000000000006</v>
      </c>
      <c r="DA16" s="39">
        <v>-85.792000000000002</v>
      </c>
      <c r="DB16" s="39">
        <v>-89.518000000000001</v>
      </c>
      <c r="DC16" s="39">
        <v>-78.763999999999996</v>
      </c>
      <c r="DD16" s="39">
        <v>-86.108000000000004</v>
      </c>
      <c r="DE16" s="40">
        <v>-154.447</v>
      </c>
      <c r="DF16" s="41">
        <v>-105.492</v>
      </c>
      <c r="DG16" s="39">
        <v>-108.685</v>
      </c>
      <c r="DH16" s="39">
        <v>-117.783</v>
      </c>
      <c r="DI16" s="39">
        <v>-98.3</v>
      </c>
      <c r="DJ16" s="39">
        <v>-76.484999999999999</v>
      </c>
      <c r="DK16" s="39">
        <v>-109.762</v>
      </c>
      <c r="DL16" s="39">
        <v>-117.148</v>
      </c>
      <c r="DM16" s="39">
        <v>-102.685</v>
      </c>
      <c r="DN16" s="39">
        <v>-110.536</v>
      </c>
      <c r="DO16" s="39">
        <v>-94.81</v>
      </c>
      <c r="DP16" s="39">
        <v>-99.76</v>
      </c>
      <c r="DQ16" s="40">
        <v>-139.792</v>
      </c>
      <c r="DR16" s="41">
        <v>-146.13399999999999</v>
      </c>
      <c r="DS16" s="39">
        <v>-141.35900000000001</v>
      </c>
      <c r="DT16" s="39">
        <v>-145.67500000000001</v>
      </c>
      <c r="DU16" s="39">
        <v>-102.503</v>
      </c>
      <c r="DV16" s="39">
        <v>-161.56</v>
      </c>
      <c r="DW16" s="39">
        <v>-150.148</v>
      </c>
      <c r="DX16" s="39">
        <v>-110.67700000000001</v>
      </c>
      <c r="DY16" s="39">
        <v>-137.33699999999999</v>
      </c>
      <c r="DZ16" s="39">
        <v>-159.24299999999999</v>
      </c>
      <c r="EA16" s="39">
        <v>-81.718999999999994</v>
      </c>
      <c r="EB16" s="39">
        <v>-178.24299999999999</v>
      </c>
      <c r="EC16" s="40">
        <v>-198.666</v>
      </c>
      <c r="ED16" s="41">
        <v>-163.26900000000001</v>
      </c>
      <c r="EE16" s="39">
        <v>-154.15899999999999</v>
      </c>
      <c r="EF16" s="39">
        <v>-210.351</v>
      </c>
      <c r="EG16" s="39">
        <v>-165.11799999999999</v>
      </c>
      <c r="EH16" s="39">
        <v>-151.96899999999999</v>
      </c>
      <c r="EI16" s="39">
        <v>-186.99</v>
      </c>
      <c r="EJ16" s="39">
        <v>-188.71600000000001</v>
      </c>
      <c r="EK16" s="39">
        <v>-148.46199999999999</v>
      </c>
      <c r="EL16" s="39">
        <v>-199.40799999999999</v>
      </c>
      <c r="EM16" s="39">
        <v>-167.52099999999999</v>
      </c>
      <c r="EN16" s="39">
        <v>-106.008</v>
      </c>
      <c r="EO16" s="40">
        <v>-162.97999999999999</v>
      </c>
      <c r="EP16" s="41">
        <v>-173.18700000000001</v>
      </c>
      <c r="EQ16" s="39">
        <v>-240.37299999999999</v>
      </c>
      <c r="ER16" s="39">
        <v>-204.79</v>
      </c>
      <c r="ES16" s="39">
        <v>-178.59255700683593</v>
      </c>
      <c r="ET16" s="39">
        <v>-186.756</v>
      </c>
      <c r="EU16" s="39">
        <v>-168.916</v>
      </c>
      <c r="EV16" s="39">
        <v>-203.869</v>
      </c>
      <c r="EW16" s="39">
        <v>-187.851</v>
      </c>
      <c r="EX16" s="39">
        <v>-141.15199999999999</v>
      </c>
      <c r="EY16" s="39">
        <v>-203.065</v>
      </c>
      <c r="EZ16" s="39">
        <v>-151.184</v>
      </c>
      <c r="FA16" s="40">
        <v>-232.96899999999999</v>
      </c>
      <c r="FB16" s="41">
        <v>-247.44</v>
      </c>
      <c r="FC16" s="39">
        <v>-306.08</v>
      </c>
      <c r="FD16" s="39">
        <v>-354.541</v>
      </c>
      <c r="FE16" s="39">
        <v>-177.471</v>
      </c>
      <c r="FF16" s="39">
        <v>-166.53100000000001</v>
      </c>
      <c r="FG16" s="39">
        <v>-249.05600000000001</v>
      </c>
      <c r="FH16" s="39">
        <v>-231.58500000000001</v>
      </c>
      <c r="FI16" s="39">
        <v>-235.47900000000001</v>
      </c>
      <c r="FJ16" s="39">
        <v>-210.29599999999999</v>
      </c>
      <c r="FK16" s="39">
        <v>-191.42699999999999</v>
      </c>
      <c r="FL16" s="39">
        <v>-157.92699999999999</v>
      </c>
      <c r="FM16" s="40">
        <v>-259.32600000000002</v>
      </c>
      <c r="FN16" s="41">
        <v>-200.2448</v>
      </c>
      <c r="FO16" s="39">
        <v>-150.48939999999999</v>
      </c>
      <c r="FP16" s="39">
        <v>-291.04059999999998</v>
      </c>
      <c r="FQ16" s="39">
        <v>-250.2594</v>
      </c>
      <c r="FR16" s="39">
        <v>-201.37</v>
      </c>
      <c r="FS16" s="39">
        <v>-257.92520000000002</v>
      </c>
      <c r="FT16" s="39">
        <v>-217.60329999999999</v>
      </c>
      <c r="FU16" s="39">
        <v>-270.74420000000003</v>
      </c>
      <c r="FV16" s="39">
        <v>-212.322</v>
      </c>
      <c r="FW16" s="39">
        <v>-192.3793</v>
      </c>
      <c r="FX16" s="39">
        <v>-218.15090000000001</v>
      </c>
      <c r="FY16" s="40">
        <v>-332.5917</v>
      </c>
      <c r="FZ16" s="41">
        <v>-287.03263869000006</v>
      </c>
      <c r="GA16" s="39">
        <v>-229.53423768000002</v>
      </c>
      <c r="GB16" s="39">
        <v>-382.91444622999995</v>
      </c>
      <c r="GC16" s="39">
        <v>-242.20422588999998</v>
      </c>
      <c r="GD16" s="39">
        <v>-211.14005614000001</v>
      </c>
      <c r="GE16" s="39">
        <v>-401.05666790999999</v>
      </c>
      <c r="GF16" s="39">
        <v>-286.01671890999995</v>
      </c>
      <c r="GG16" s="39">
        <v>-280.62166322000007</v>
      </c>
      <c r="GH16" s="39">
        <v>-268.80575584000002</v>
      </c>
      <c r="GI16" s="39">
        <v>-267.29416150999998</v>
      </c>
      <c r="GJ16" s="39">
        <v>-262.25225997000001</v>
      </c>
      <c r="GK16" s="40">
        <v>-386.55498427000003</v>
      </c>
      <c r="GL16" s="41">
        <v>-381.94953649999997</v>
      </c>
      <c r="GM16" s="41">
        <v>-242.17958741000001</v>
      </c>
      <c r="GN16" s="41">
        <v>-399.88036358999994</v>
      </c>
      <c r="GO16" s="39">
        <v>-264.51888113000001</v>
      </c>
      <c r="GP16" s="39">
        <v>-650.01461486999995</v>
      </c>
      <c r="GQ16" s="39">
        <v>-274.54438549999998</v>
      </c>
      <c r="GR16" s="39">
        <v>-276.56394193000006</v>
      </c>
      <c r="GS16" s="39">
        <v>-319.49293466</v>
      </c>
      <c r="GT16" s="39">
        <v>-291.23760441999997</v>
      </c>
      <c r="GU16" s="39">
        <v>-302.29170731000005</v>
      </c>
      <c r="GV16" s="39">
        <v>-229.35566741</v>
      </c>
      <c r="GW16" s="40">
        <v>-403.53203703999998</v>
      </c>
      <c r="GX16" s="39">
        <v>-351.19274958999995</v>
      </c>
      <c r="GY16" s="39">
        <v>-296.69405054000003</v>
      </c>
      <c r="GZ16" s="39">
        <v>-475.07944592000001</v>
      </c>
      <c r="HA16" s="39">
        <v>-261.26041220000002</v>
      </c>
      <c r="HB16" s="42">
        <v>-640.80505125000002</v>
      </c>
      <c r="HC16" s="39">
        <v>-292.07267964000005</v>
      </c>
      <c r="HD16" s="43">
        <v>-272.44339376999994</v>
      </c>
      <c r="HE16" s="43">
        <v>-451.45192912000005</v>
      </c>
      <c r="HF16" s="43">
        <v>-260.58451904000003</v>
      </c>
      <c r="HG16" s="43">
        <v>-307.83660768000004</v>
      </c>
      <c r="HH16" s="43">
        <v>-282.77683731000002</v>
      </c>
      <c r="HI16" s="40">
        <v>-554.33191843999998</v>
      </c>
      <c r="HJ16" s="39">
        <v>-520.95392591999996</v>
      </c>
      <c r="HK16" s="39">
        <v>-566.75363813999991</v>
      </c>
      <c r="HL16" s="43">
        <v>-339.82546148</v>
      </c>
      <c r="HM16" s="43">
        <v>-328.13552820000001</v>
      </c>
      <c r="HN16" s="43">
        <v>-504.46113405</v>
      </c>
      <c r="HO16" s="43">
        <v>-298.58338867000003</v>
      </c>
      <c r="HP16" s="43">
        <v>-362.56410728999998</v>
      </c>
      <c r="HQ16" s="43">
        <v>-428.54023389999998</v>
      </c>
      <c r="HR16" s="43">
        <v>-433.95181266000003</v>
      </c>
      <c r="HS16" s="43">
        <v>-384.71128018000002</v>
      </c>
      <c r="HT16" s="43">
        <v>-319.24748762000002</v>
      </c>
      <c r="HU16" s="40">
        <v>-424.43533671</v>
      </c>
      <c r="HV16" s="42">
        <v>-357.13519997999998</v>
      </c>
      <c r="HW16" s="40">
        <v>-480.15045464999997</v>
      </c>
      <c r="HX16" s="50">
        <v>2769</v>
      </c>
      <c r="HY16" s="45" t="s">
        <v>517</v>
      </c>
    </row>
    <row r="17" spans="1:233" x14ac:dyDescent="0.25">
      <c r="A17" s="47" t="s">
        <v>518</v>
      </c>
      <c r="B17" s="39">
        <v>-36.863999999999997</v>
      </c>
      <c r="C17" s="39">
        <v>-41.045000000000002</v>
      </c>
      <c r="D17" s="39">
        <v>-46.241</v>
      </c>
      <c r="E17" s="39">
        <v>-66.631</v>
      </c>
      <c r="F17" s="39">
        <v>-38.715000000000003</v>
      </c>
      <c r="G17" s="39">
        <v>-29.317</v>
      </c>
      <c r="H17" s="39">
        <v>-55.1</v>
      </c>
      <c r="I17" s="39">
        <v>-35.514000000000003</v>
      </c>
      <c r="J17" s="39">
        <v>-33.918999999999997</v>
      </c>
      <c r="K17" s="39">
        <v>-59.677</v>
      </c>
      <c r="L17" s="39">
        <v>-55.383000000000003</v>
      </c>
      <c r="M17" s="40">
        <v>-31.065000000000001</v>
      </c>
      <c r="N17" s="41">
        <v>-59.786000000000001</v>
      </c>
      <c r="O17" s="39">
        <v>-69.316999999999993</v>
      </c>
      <c r="P17" s="39">
        <v>-48.863</v>
      </c>
      <c r="Q17" s="39">
        <v>-43.915999999999997</v>
      </c>
      <c r="R17" s="39">
        <v>-72.644999999999996</v>
      </c>
      <c r="S17" s="39">
        <v>-57.648000000000003</v>
      </c>
      <c r="T17" s="39">
        <v>-109.989</v>
      </c>
      <c r="U17" s="39">
        <v>-66.188000000000002</v>
      </c>
      <c r="V17" s="39">
        <v>-66.024000000000001</v>
      </c>
      <c r="W17" s="39">
        <v>-86.793999999999997</v>
      </c>
      <c r="X17" s="39">
        <v>-56.561</v>
      </c>
      <c r="Y17" s="40">
        <v>-102.34399999999999</v>
      </c>
      <c r="Z17" s="41">
        <v>-77.238</v>
      </c>
      <c r="AA17" s="39">
        <v>-130.21199999999999</v>
      </c>
      <c r="AB17" s="39">
        <v>-64.891000000000005</v>
      </c>
      <c r="AC17" s="39">
        <v>-68.87</v>
      </c>
      <c r="AD17" s="39">
        <v>-103.246</v>
      </c>
      <c r="AE17" s="39">
        <v>-49.963999999999999</v>
      </c>
      <c r="AF17" s="39">
        <v>-111.685</v>
      </c>
      <c r="AG17" s="39">
        <v>-53.033999999999999</v>
      </c>
      <c r="AH17" s="39">
        <v>-89.033000000000001</v>
      </c>
      <c r="AI17" s="39">
        <v>-85.102000000000004</v>
      </c>
      <c r="AJ17" s="39">
        <v>-46.686</v>
      </c>
      <c r="AK17" s="40">
        <v>-69.63</v>
      </c>
      <c r="AL17" s="41">
        <v>-103.489</v>
      </c>
      <c r="AM17" s="39">
        <v>-162.959</v>
      </c>
      <c r="AN17" s="39">
        <v>-108.892</v>
      </c>
      <c r="AO17" s="39">
        <v>-108.81399999999999</v>
      </c>
      <c r="AP17" s="39">
        <v>-72.528000000000006</v>
      </c>
      <c r="AQ17" s="39">
        <v>-103.607</v>
      </c>
      <c r="AR17" s="39">
        <v>-150.91999999999999</v>
      </c>
      <c r="AS17" s="39">
        <v>-142.886</v>
      </c>
      <c r="AT17" s="39">
        <v>-124.90600000000001</v>
      </c>
      <c r="AU17" s="39">
        <v>-112.48099999999999</v>
      </c>
      <c r="AV17" s="39">
        <v>-93.212000000000003</v>
      </c>
      <c r="AW17" s="40">
        <v>-193.88</v>
      </c>
      <c r="AX17" s="41">
        <v>-152.708</v>
      </c>
      <c r="AY17" s="39">
        <v>-79.805000000000007</v>
      </c>
      <c r="AZ17" s="39">
        <v>-100.474</v>
      </c>
      <c r="BA17" s="39">
        <v>-133.61799999999999</v>
      </c>
      <c r="BB17" s="39">
        <v>-56.194000000000003</v>
      </c>
      <c r="BC17" s="39">
        <v>-83.77</v>
      </c>
      <c r="BD17" s="39">
        <v>-81.224000000000004</v>
      </c>
      <c r="BE17" s="39">
        <v>-83.081999999999994</v>
      </c>
      <c r="BF17" s="39">
        <v>-118.96</v>
      </c>
      <c r="BG17" s="39">
        <v>-74.397999999999996</v>
      </c>
      <c r="BH17" s="39">
        <v>-104.169</v>
      </c>
      <c r="BI17" s="40">
        <v>-214.113</v>
      </c>
      <c r="BJ17" s="41">
        <v>-105.194</v>
      </c>
      <c r="BK17" s="39">
        <v>-82.849000000000004</v>
      </c>
      <c r="BL17" s="39">
        <v>-149.02099999999999</v>
      </c>
      <c r="BM17" s="39">
        <v>-107.52800000000001</v>
      </c>
      <c r="BN17" s="39">
        <v>-112.22199999999999</v>
      </c>
      <c r="BO17" s="39">
        <v>-95.960999999999999</v>
      </c>
      <c r="BP17" s="39">
        <v>-104.739</v>
      </c>
      <c r="BQ17" s="39">
        <v>-124.93300000000001</v>
      </c>
      <c r="BR17" s="39">
        <v>-76.578000000000003</v>
      </c>
      <c r="BS17" s="39">
        <v>-133.28200000000001</v>
      </c>
      <c r="BT17" s="39">
        <v>-102.88500000000001</v>
      </c>
      <c r="BU17" s="40">
        <v>-219.39</v>
      </c>
      <c r="BV17" s="41">
        <v>-116.214</v>
      </c>
      <c r="BW17" s="39">
        <v>-110.919</v>
      </c>
      <c r="BX17" s="39">
        <v>-99.111000000000004</v>
      </c>
      <c r="BY17" s="39">
        <v>-84.183999999999997</v>
      </c>
      <c r="BZ17" s="39">
        <v>-74.558000000000007</v>
      </c>
      <c r="CA17" s="39">
        <v>-129.76</v>
      </c>
      <c r="CB17" s="39">
        <v>-114.23</v>
      </c>
      <c r="CC17" s="39">
        <v>-133.376</v>
      </c>
      <c r="CD17" s="39">
        <v>-60.966000000000001</v>
      </c>
      <c r="CE17" s="39">
        <v>-99.180999999999997</v>
      </c>
      <c r="CF17" s="39">
        <v>-84.459000000000003</v>
      </c>
      <c r="CG17" s="40">
        <v>-137.36099999999999</v>
      </c>
      <c r="CH17" s="41">
        <v>-73.358000000000004</v>
      </c>
      <c r="CI17" s="39">
        <v>-110.081</v>
      </c>
      <c r="CJ17" s="39">
        <v>-117.973</v>
      </c>
      <c r="CK17" s="39">
        <v>-123.99299999999999</v>
      </c>
      <c r="CL17" s="39">
        <v>-108.03</v>
      </c>
      <c r="CM17" s="39">
        <v>-74.596999999999994</v>
      </c>
      <c r="CN17" s="39">
        <v>-116.75</v>
      </c>
      <c r="CO17" s="39">
        <v>-81.596000000000004</v>
      </c>
      <c r="CP17" s="39">
        <v>-108.71899999999999</v>
      </c>
      <c r="CQ17" s="39">
        <v>-97.281999999999996</v>
      </c>
      <c r="CR17" s="39">
        <v>-74.998000000000005</v>
      </c>
      <c r="CS17" s="40">
        <v>-141.41200000000001</v>
      </c>
      <c r="CT17" s="41">
        <v>-91.757000000000005</v>
      </c>
      <c r="CU17" s="39">
        <v>-124.04600000000001</v>
      </c>
      <c r="CV17" s="39">
        <v>-60.966000000000001</v>
      </c>
      <c r="CW17" s="39">
        <v>-106.232</v>
      </c>
      <c r="CX17" s="39">
        <v>-90.376999999999995</v>
      </c>
      <c r="CY17" s="39">
        <v>-100.456</v>
      </c>
      <c r="CZ17" s="39">
        <v>-114.185</v>
      </c>
      <c r="DA17" s="39">
        <v>-92.697000000000003</v>
      </c>
      <c r="DB17" s="39">
        <v>-100.411</v>
      </c>
      <c r="DC17" s="39">
        <v>-120.506</v>
      </c>
      <c r="DD17" s="39">
        <v>-88.747</v>
      </c>
      <c r="DE17" s="40">
        <v>-137.548</v>
      </c>
      <c r="DF17" s="41">
        <v>-68.930000000000007</v>
      </c>
      <c r="DG17" s="39">
        <v>-82.019000000000005</v>
      </c>
      <c r="DH17" s="39">
        <v>-81.707999999999998</v>
      </c>
      <c r="DI17" s="39">
        <v>-96.712999999999994</v>
      </c>
      <c r="DJ17" s="39">
        <v>-69.915000000000006</v>
      </c>
      <c r="DK17" s="39">
        <v>-67.168999999999997</v>
      </c>
      <c r="DL17" s="39">
        <v>-70.716999999999999</v>
      </c>
      <c r="DM17" s="39">
        <v>-97.88</v>
      </c>
      <c r="DN17" s="39">
        <v>-52.777000000000001</v>
      </c>
      <c r="DO17" s="39">
        <v>-64.561999999999998</v>
      </c>
      <c r="DP17" s="39">
        <v>-89.441000000000003</v>
      </c>
      <c r="DQ17" s="40">
        <v>-63.179000000000002</v>
      </c>
      <c r="DR17" s="41">
        <v>-97.736000000000004</v>
      </c>
      <c r="DS17" s="39">
        <v>-98.834999999999994</v>
      </c>
      <c r="DT17" s="39">
        <v>-87.039000000000001</v>
      </c>
      <c r="DU17" s="39">
        <v>-130.124</v>
      </c>
      <c r="DV17" s="39">
        <v>-129.83799999999999</v>
      </c>
      <c r="DW17" s="39">
        <v>-111.46299999999999</v>
      </c>
      <c r="DX17" s="39">
        <v>-97.454999999999998</v>
      </c>
      <c r="DY17" s="39">
        <v>-126.625</v>
      </c>
      <c r="DZ17" s="39">
        <v>-75.040000000000006</v>
      </c>
      <c r="EA17" s="39">
        <v>-119.024</v>
      </c>
      <c r="EB17" s="39">
        <v>-183.1</v>
      </c>
      <c r="EC17" s="40">
        <v>-148.215</v>
      </c>
      <c r="ED17" s="41">
        <v>-108.84099999999999</v>
      </c>
      <c r="EE17" s="39">
        <v>-189.602</v>
      </c>
      <c r="EF17" s="39">
        <v>-92.54</v>
      </c>
      <c r="EG17" s="39">
        <v>-97.658000000000001</v>
      </c>
      <c r="EH17" s="39">
        <v>-175.79</v>
      </c>
      <c r="EI17" s="39">
        <v>-100.999</v>
      </c>
      <c r="EJ17" s="39">
        <v>-140.36500000000001</v>
      </c>
      <c r="EK17" s="39">
        <v>-255.08</v>
      </c>
      <c r="EL17" s="39">
        <v>-96.238</v>
      </c>
      <c r="EM17" s="39">
        <v>-133.50299999999999</v>
      </c>
      <c r="EN17" s="39">
        <v>-180.50399999999999</v>
      </c>
      <c r="EO17" s="40">
        <v>-92.557000000000002</v>
      </c>
      <c r="EP17" s="41">
        <v>-127.259</v>
      </c>
      <c r="EQ17" s="39">
        <v>-200.029</v>
      </c>
      <c r="ER17" s="39">
        <v>-155.85400000000001</v>
      </c>
      <c r="ES17" s="39">
        <v>-173.47499999999999</v>
      </c>
      <c r="ET17" s="39">
        <v>-209.03</v>
      </c>
      <c r="EU17" s="39">
        <v>-140.69900000000001</v>
      </c>
      <c r="EV17" s="39">
        <v>-167.38900000000001</v>
      </c>
      <c r="EW17" s="39">
        <v>-216.87100000000001</v>
      </c>
      <c r="EX17" s="39">
        <v>-162.405</v>
      </c>
      <c r="EY17" s="39">
        <v>-268.27199999999999</v>
      </c>
      <c r="EZ17" s="39">
        <v>-170.88499999999999</v>
      </c>
      <c r="FA17" s="40">
        <v>-267.26499999999999</v>
      </c>
      <c r="FB17" s="41">
        <v>-229.833</v>
      </c>
      <c r="FC17" s="39">
        <v>-227.87200000000001</v>
      </c>
      <c r="FD17" s="39">
        <v>-247.12700000000001</v>
      </c>
      <c r="FE17" s="39">
        <v>-217.124</v>
      </c>
      <c r="FF17" s="39">
        <v>-250.47300000000001</v>
      </c>
      <c r="FG17" s="39">
        <v>-176.54300000000001</v>
      </c>
      <c r="FH17" s="39">
        <v>-233.1</v>
      </c>
      <c r="FI17" s="39">
        <v>-228.27099999999999</v>
      </c>
      <c r="FJ17" s="39">
        <v>-271.322</v>
      </c>
      <c r="FK17" s="39">
        <v>-227.30799999999999</v>
      </c>
      <c r="FL17" s="39">
        <v>-155.24299999999999</v>
      </c>
      <c r="FM17" s="40">
        <v>-232.95500000000001</v>
      </c>
      <c r="FN17" s="41">
        <v>-171.7646</v>
      </c>
      <c r="FO17" s="39">
        <v>-160.6405</v>
      </c>
      <c r="FP17" s="39">
        <v>-211.34370000000001</v>
      </c>
      <c r="FQ17" s="39">
        <v>-180.0095</v>
      </c>
      <c r="FR17" s="39">
        <v>-206.72049999999999</v>
      </c>
      <c r="FS17" s="39">
        <v>-128.666</v>
      </c>
      <c r="FT17" s="39">
        <v>-201.6935</v>
      </c>
      <c r="FU17" s="39">
        <v>-293.38309999999996</v>
      </c>
      <c r="FV17" s="39">
        <v>-227.60760000000002</v>
      </c>
      <c r="FW17" s="39">
        <v>-277.90440000000001</v>
      </c>
      <c r="FX17" s="39">
        <v>-249.52160000000001</v>
      </c>
      <c r="FY17" s="40">
        <v>-202.78910000000002</v>
      </c>
      <c r="FZ17" s="41">
        <v>-212.94143146000002</v>
      </c>
      <c r="GA17" s="39">
        <v>-302.69575838999998</v>
      </c>
      <c r="GB17" s="39">
        <v>-234.42607939000001</v>
      </c>
      <c r="GC17" s="39">
        <v>-193.73113928999999</v>
      </c>
      <c r="GD17" s="39">
        <v>-237.92245149999999</v>
      </c>
      <c r="GE17" s="39">
        <v>-206.44087009</v>
      </c>
      <c r="GF17" s="39">
        <v>-226.62716652999998</v>
      </c>
      <c r="GG17" s="39">
        <v>-236.88269927000002</v>
      </c>
      <c r="GH17" s="39">
        <v>-184.38596131000003</v>
      </c>
      <c r="GI17" s="39">
        <v>-296.32093581999999</v>
      </c>
      <c r="GJ17" s="39">
        <v>-210.61040686000001</v>
      </c>
      <c r="GK17" s="40">
        <v>-307.26326618000002</v>
      </c>
      <c r="GL17" s="41">
        <v>-211.36954456000001</v>
      </c>
      <c r="GM17" s="41">
        <v>-307.43924557999998</v>
      </c>
      <c r="GN17" s="41">
        <v>-285.08624727999995</v>
      </c>
      <c r="GO17" s="39">
        <v>-185.00577698000001</v>
      </c>
      <c r="GP17" s="39">
        <v>-358.86408686000004</v>
      </c>
      <c r="GQ17" s="39">
        <v>-186.70645428999998</v>
      </c>
      <c r="GR17" s="39">
        <v>-268.16115558999996</v>
      </c>
      <c r="GS17" s="39">
        <v>-294.77977291000002</v>
      </c>
      <c r="GT17" s="39">
        <v>-335.64842476999996</v>
      </c>
      <c r="GU17" s="39">
        <v>-281.29758276999996</v>
      </c>
      <c r="GV17" s="39">
        <v>-262.11571922999997</v>
      </c>
      <c r="GW17" s="40">
        <v>-324.61621408999997</v>
      </c>
      <c r="GX17" s="39">
        <v>-260.93652176000001</v>
      </c>
      <c r="GY17" s="39">
        <v>-332.10254387999998</v>
      </c>
      <c r="GZ17" s="39">
        <v>-362.25127071000003</v>
      </c>
      <c r="HA17" s="39">
        <v>-198.96824616000001</v>
      </c>
      <c r="HB17" s="42">
        <v>-352.07356283000001</v>
      </c>
      <c r="HC17" s="39">
        <v>-189.07801052000002</v>
      </c>
      <c r="HD17" s="43">
        <v>-348.72007842000005</v>
      </c>
      <c r="HE17" s="43">
        <v>-311.94846152000002</v>
      </c>
      <c r="HF17" s="43">
        <v>-376.60762260000007</v>
      </c>
      <c r="HG17" s="43">
        <v>-277.40932294999999</v>
      </c>
      <c r="HH17" s="43">
        <v>-314.40735548000004</v>
      </c>
      <c r="HI17" s="40">
        <v>-341.97710207</v>
      </c>
      <c r="HJ17" s="39">
        <v>-311.80416584</v>
      </c>
      <c r="HK17" s="39">
        <v>-316.35373364999998</v>
      </c>
      <c r="HL17" s="43">
        <v>-319.71097856</v>
      </c>
      <c r="HM17" s="43">
        <v>-305.69516951999998</v>
      </c>
      <c r="HN17" s="43">
        <v>-310.65980954999998</v>
      </c>
      <c r="HO17" s="43">
        <v>-281.37062223000004</v>
      </c>
      <c r="HP17" s="43">
        <v>-272.40486308999999</v>
      </c>
      <c r="HQ17" s="43">
        <v>-309.01231161000004</v>
      </c>
      <c r="HR17" s="43">
        <v>-305.85747710000004</v>
      </c>
      <c r="HS17" s="43">
        <v>-310.63273888000003</v>
      </c>
      <c r="HT17" s="43">
        <v>-314.84789774000006</v>
      </c>
      <c r="HU17" s="40">
        <v>-305.29307050000006</v>
      </c>
      <c r="HV17" s="42">
        <v>-310.06284887999999</v>
      </c>
      <c r="HW17" s="40">
        <v>-478.35241373000002</v>
      </c>
      <c r="HX17" s="44">
        <v>2772</v>
      </c>
      <c r="HY17" s="45" t="s">
        <v>519</v>
      </c>
    </row>
    <row r="18" spans="1:233" x14ac:dyDescent="0.25">
      <c r="A18" s="38" t="s">
        <v>520</v>
      </c>
      <c r="B18" s="39">
        <v>-88.55</v>
      </c>
      <c r="C18" s="39">
        <v>-50.137999999999998</v>
      </c>
      <c r="D18" s="39">
        <v>-95.474999999999994</v>
      </c>
      <c r="E18" s="39">
        <v>-55.938000000000002</v>
      </c>
      <c r="F18" s="39">
        <v>-54.725000000000001</v>
      </c>
      <c r="G18" s="39">
        <v>-79.802000000000007</v>
      </c>
      <c r="H18" s="39">
        <v>-72.004999999999995</v>
      </c>
      <c r="I18" s="39">
        <v>-62.795999999999999</v>
      </c>
      <c r="J18" s="39">
        <v>-63.03</v>
      </c>
      <c r="K18" s="39">
        <v>-70.433999999999997</v>
      </c>
      <c r="L18" s="39">
        <v>-45.707999999999998</v>
      </c>
      <c r="M18" s="40">
        <v>-64.908000000000001</v>
      </c>
      <c r="N18" s="41">
        <v>-51.618000000000002</v>
      </c>
      <c r="O18" s="39">
        <v>-43.65</v>
      </c>
      <c r="P18" s="39">
        <v>-47.713999999999999</v>
      </c>
      <c r="Q18" s="39">
        <v>-52.685000000000002</v>
      </c>
      <c r="R18" s="39">
        <v>-53.27</v>
      </c>
      <c r="S18" s="39">
        <v>-49.359000000000002</v>
      </c>
      <c r="T18" s="39">
        <v>-61.786999999999999</v>
      </c>
      <c r="U18" s="39">
        <v>-64.506</v>
      </c>
      <c r="V18" s="39">
        <v>-53.122</v>
      </c>
      <c r="W18" s="39">
        <v>-69.86</v>
      </c>
      <c r="X18" s="39">
        <v>-54.468000000000004</v>
      </c>
      <c r="Y18" s="40">
        <v>-58.502000000000002</v>
      </c>
      <c r="Z18" s="41">
        <v>-90.525999999999996</v>
      </c>
      <c r="AA18" s="39">
        <v>-59.41</v>
      </c>
      <c r="AB18" s="39">
        <v>-71.195999999999998</v>
      </c>
      <c r="AC18" s="39">
        <v>-63.494999999999997</v>
      </c>
      <c r="AD18" s="39">
        <v>-73.497</v>
      </c>
      <c r="AE18" s="39">
        <v>-85.117999999999995</v>
      </c>
      <c r="AF18" s="39">
        <v>-125.33499999999999</v>
      </c>
      <c r="AG18" s="39">
        <v>-80.494</v>
      </c>
      <c r="AH18" s="39">
        <v>-77.355999999999995</v>
      </c>
      <c r="AI18" s="39">
        <v>-99.284000000000006</v>
      </c>
      <c r="AJ18" s="39">
        <v>-66.933000000000007</v>
      </c>
      <c r="AK18" s="40">
        <v>-176.18199999999999</v>
      </c>
      <c r="AL18" s="41">
        <v>-49.753999999999998</v>
      </c>
      <c r="AM18" s="39">
        <v>-35.68</v>
      </c>
      <c r="AN18" s="39">
        <v>-47.432000000000002</v>
      </c>
      <c r="AO18" s="39">
        <v>-48.462000000000003</v>
      </c>
      <c r="AP18" s="39">
        <v>-59.201000000000001</v>
      </c>
      <c r="AQ18" s="39">
        <v>-58.88</v>
      </c>
      <c r="AR18" s="39">
        <v>-67.966999999999999</v>
      </c>
      <c r="AS18" s="39">
        <v>-47.037999999999997</v>
      </c>
      <c r="AT18" s="39">
        <v>-55.892000000000003</v>
      </c>
      <c r="AU18" s="39">
        <v>-57.305</v>
      </c>
      <c r="AV18" s="39">
        <v>-40.914000000000001</v>
      </c>
      <c r="AW18" s="40">
        <v>-79.635000000000005</v>
      </c>
      <c r="AX18" s="41">
        <v>-59.981999999999999</v>
      </c>
      <c r="AY18" s="39">
        <v>-36.029000000000003</v>
      </c>
      <c r="AZ18" s="39">
        <v>-71.234999999999999</v>
      </c>
      <c r="BA18" s="39">
        <v>-44.171999999999997</v>
      </c>
      <c r="BB18" s="39">
        <v>-57.302</v>
      </c>
      <c r="BC18" s="39">
        <v>-60.817999999999998</v>
      </c>
      <c r="BD18" s="39">
        <v>-39.976999999999997</v>
      </c>
      <c r="BE18" s="39">
        <v>-49.451999999999998</v>
      </c>
      <c r="BF18" s="39">
        <v>-48.856000000000002</v>
      </c>
      <c r="BG18" s="39">
        <v>-40.557000000000002</v>
      </c>
      <c r="BH18" s="39">
        <v>-43.905000000000001</v>
      </c>
      <c r="BI18" s="40">
        <v>-53.174999999999997</v>
      </c>
      <c r="BJ18" s="41">
        <v>-42.128999999999998</v>
      </c>
      <c r="BK18" s="39">
        <v>-41.97</v>
      </c>
      <c r="BL18" s="39">
        <v>-57.348999999999997</v>
      </c>
      <c r="BM18" s="39">
        <v>-65.180000000000007</v>
      </c>
      <c r="BN18" s="39">
        <v>-115.255</v>
      </c>
      <c r="BO18" s="39">
        <v>-122.822</v>
      </c>
      <c r="BP18" s="39">
        <v>-111.408</v>
      </c>
      <c r="BQ18" s="39">
        <v>-129.523</v>
      </c>
      <c r="BR18" s="39">
        <v>-149.494</v>
      </c>
      <c r="BS18" s="39">
        <v>-122.206</v>
      </c>
      <c r="BT18" s="39">
        <v>-154.184</v>
      </c>
      <c r="BU18" s="40">
        <v>-289.82900000000001</v>
      </c>
      <c r="BV18" s="41">
        <v>-140.208</v>
      </c>
      <c r="BW18" s="39">
        <v>-142.46199999999999</v>
      </c>
      <c r="BX18" s="39">
        <v>-151.001</v>
      </c>
      <c r="BY18" s="39">
        <v>-146.54300000000001</v>
      </c>
      <c r="BZ18" s="39">
        <v>-170.93899999999999</v>
      </c>
      <c r="CA18" s="39">
        <v>-324.81099999999998</v>
      </c>
      <c r="CB18" s="39">
        <v>-257.82</v>
      </c>
      <c r="CC18" s="39">
        <v>-133.94</v>
      </c>
      <c r="CD18" s="39">
        <v>-115.84399999999999</v>
      </c>
      <c r="CE18" s="39">
        <v>-182.15899999999999</v>
      </c>
      <c r="CF18" s="39">
        <v>-145.59899999999999</v>
      </c>
      <c r="CG18" s="40">
        <v>-234.506</v>
      </c>
      <c r="CH18" s="41">
        <v>-169.65299999999999</v>
      </c>
      <c r="CI18" s="39">
        <v>-115.71</v>
      </c>
      <c r="CJ18" s="39">
        <v>-180.416</v>
      </c>
      <c r="CK18" s="39">
        <v>-90.113</v>
      </c>
      <c r="CL18" s="39">
        <v>-111.92100000000001</v>
      </c>
      <c r="CM18" s="39">
        <v>-183.93600000000001</v>
      </c>
      <c r="CN18" s="39">
        <v>-129.40899999999999</v>
      </c>
      <c r="CO18" s="39">
        <v>-138.327</v>
      </c>
      <c r="CP18" s="39">
        <v>-119.768</v>
      </c>
      <c r="CQ18" s="39">
        <v>-90.238</v>
      </c>
      <c r="CR18" s="39">
        <v>-103.821</v>
      </c>
      <c r="CS18" s="40">
        <v>-288.101</v>
      </c>
      <c r="CT18" s="41">
        <v>-113.551</v>
      </c>
      <c r="CU18" s="39">
        <v>-118.61</v>
      </c>
      <c r="CV18" s="39">
        <v>-132.76599999999999</v>
      </c>
      <c r="CW18" s="39">
        <v>-160.405</v>
      </c>
      <c r="CX18" s="39">
        <v>-209.36199999999999</v>
      </c>
      <c r="CY18" s="39">
        <v>-224.58099999999999</v>
      </c>
      <c r="CZ18" s="39">
        <v>-152.82499999999999</v>
      </c>
      <c r="DA18" s="39">
        <v>-311.58800000000002</v>
      </c>
      <c r="DB18" s="39">
        <v>-223.65600000000001</v>
      </c>
      <c r="DC18" s="39">
        <v>-270.34100000000001</v>
      </c>
      <c r="DD18" s="39">
        <v>-126.687</v>
      </c>
      <c r="DE18" s="40">
        <v>-292.97399999999999</v>
      </c>
      <c r="DF18" s="41">
        <v>-145.99100000000001</v>
      </c>
      <c r="DG18" s="39">
        <v>-118.59399999999999</v>
      </c>
      <c r="DH18" s="39">
        <v>-172.83699999999999</v>
      </c>
      <c r="DI18" s="39">
        <v>-149.708</v>
      </c>
      <c r="DJ18" s="39">
        <v>-119.087</v>
      </c>
      <c r="DK18" s="39">
        <v>-271.42399999999998</v>
      </c>
      <c r="DL18" s="39">
        <v>-154.76300000000001</v>
      </c>
      <c r="DM18" s="39">
        <v>-149.16900000000001</v>
      </c>
      <c r="DN18" s="39">
        <v>-117.98</v>
      </c>
      <c r="DO18" s="39">
        <v>-193.239</v>
      </c>
      <c r="DP18" s="39">
        <v>-256.53800000000001</v>
      </c>
      <c r="DQ18" s="40">
        <v>-376.09899999999999</v>
      </c>
      <c r="DR18" s="41">
        <v>-273.02199999999999</v>
      </c>
      <c r="DS18" s="39">
        <v>-336.83199999999999</v>
      </c>
      <c r="DT18" s="39">
        <v>-354.28100000000001</v>
      </c>
      <c r="DU18" s="39">
        <v>-269.255</v>
      </c>
      <c r="DV18" s="39">
        <v>-371.351</v>
      </c>
      <c r="DW18" s="39">
        <v>-402.63</v>
      </c>
      <c r="DX18" s="39">
        <v>-278.30200000000002</v>
      </c>
      <c r="DY18" s="39">
        <v>-362.79700000000003</v>
      </c>
      <c r="DZ18" s="39">
        <v>-274.56</v>
      </c>
      <c r="EA18" s="39">
        <v>-322.21499999999997</v>
      </c>
      <c r="EB18" s="39">
        <v>-398.31200000000001</v>
      </c>
      <c r="EC18" s="40">
        <v>-564.44899999999996</v>
      </c>
      <c r="ED18" s="41">
        <v>-361.68799999999999</v>
      </c>
      <c r="EE18" s="39">
        <v>-310.79500000000002</v>
      </c>
      <c r="EF18" s="39">
        <v>-490.03199999999998</v>
      </c>
      <c r="EG18" s="39">
        <v>-289.59300000000002</v>
      </c>
      <c r="EH18" s="39">
        <v>-486.04700000000003</v>
      </c>
      <c r="EI18" s="39">
        <v>-445.24200000000002</v>
      </c>
      <c r="EJ18" s="39">
        <v>-405.916</v>
      </c>
      <c r="EK18" s="39">
        <v>-404.916</v>
      </c>
      <c r="EL18" s="39">
        <v>-352.84699999999998</v>
      </c>
      <c r="EM18" s="39">
        <v>-441.96600000000001</v>
      </c>
      <c r="EN18" s="39">
        <v>-473.16699999999997</v>
      </c>
      <c r="EO18" s="40">
        <v>-501.38799999999998</v>
      </c>
      <c r="EP18" s="41">
        <v>-464.92500000000001</v>
      </c>
      <c r="EQ18" s="39">
        <v>-370.48599999999999</v>
      </c>
      <c r="ER18" s="39">
        <v>-594.88400000000001</v>
      </c>
      <c r="ES18" s="39">
        <v>-414.89800000000002</v>
      </c>
      <c r="ET18" s="39">
        <v>-498.96</v>
      </c>
      <c r="EU18" s="39">
        <v>-410.06700000000001</v>
      </c>
      <c r="EV18" s="39">
        <v>-543.98800000000006</v>
      </c>
      <c r="EW18" s="39">
        <v>-465.62</v>
      </c>
      <c r="EX18" s="39">
        <v>-437.95299999999997</v>
      </c>
      <c r="EY18" s="39">
        <v>-546.79200000000003</v>
      </c>
      <c r="EZ18" s="39">
        <v>-571.70399999999995</v>
      </c>
      <c r="FA18" s="40">
        <v>-481.82100000000003</v>
      </c>
      <c r="FB18" s="41">
        <v>-553.75800000000004</v>
      </c>
      <c r="FC18" s="39">
        <v>-449.767</v>
      </c>
      <c r="FD18" s="39">
        <v>-509.80599999999998</v>
      </c>
      <c r="FE18" s="39">
        <v>-387.51799999999997</v>
      </c>
      <c r="FF18" s="39">
        <v>-568.01599999999996</v>
      </c>
      <c r="FG18" s="39">
        <v>-603.50699999999995</v>
      </c>
      <c r="FH18" s="39">
        <v>-549.36900000000003</v>
      </c>
      <c r="FI18" s="39">
        <v>-619.46799999999996</v>
      </c>
      <c r="FJ18" s="39">
        <v>-821.58100000000002</v>
      </c>
      <c r="FK18" s="39">
        <v>-852.46400000000006</v>
      </c>
      <c r="FL18" s="39">
        <v>-770.12800000000004</v>
      </c>
      <c r="FM18" s="40">
        <v>-1177.425</v>
      </c>
      <c r="FN18" s="41">
        <v>-614.25149999999996</v>
      </c>
      <c r="FO18" s="39">
        <v>-633.83640000000003</v>
      </c>
      <c r="FP18" s="39">
        <v>-713.85149999999999</v>
      </c>
      <c r="FQ18" s="39">
        <v>-875.09789999999998</v>
      </c>
      <c r="FR18" s="39">
        <v>-733.76240000000007</v>
      </c>
      <c r="FS18" s="39">
        <v>-824.9135</v>
      </c>
      <c r="FT18" s="39">
        <v>-814.029</v>
      </c>
      <c r="FU18" s="39">
        <v>-773.28140000000008</v>
      </c>
      <c r="FV18" s="39">
        <v>-933.53519999999992</v>
      </c>
      <c r="FW18" s="39">
        <v>-1018.8501</v>
      </c>
      <c r="FX18" s="39">
        <v>-753.1232</v>
      </c>
      <c r="FY18" s="40">
        <v>-753.71669999999995</v>
      </c>
      <c r="FZ18" s="41">
        <v>-880.02022349000003</v>
      </c>
      <c r="GA18" s="39">
        <v>-764.94135417999996</v>
      </c>
      <c r="GB18" s="39">
        <v>-1260.1370467900001</v>
      </c>
      <c r="GC18" s="39">
        <v>-1034.80607635</v>
      </c>
      <c r="GD18" s="39">
        <v>-1114.25154352</v>
      </c>
      <c r="GE18" s="39">
        <v>-1161.3498577799999</v>
      </c>
      <c r="GF18" s="39">
        <v>-1075.0001000899999</v>
      </c>
      <c r="GG18" s="39">
        <v>-1280.36791793</v>
      </c>
      <c r="GH18" s="39">
        <v>-1345.50074197</v>
      </c>
      <c r="GI18" s="39">
        <v>-1257.5012465500001</v>
      </c>
      <c r="GJ18" s="39">
        <v>-1224.4315113800001</v>
      </c>
      <c r="GK18" s="40">
        <v>-1407.58520995</v>
      </c>
      <c r="GL18" s="41">
        <v>-1142.3291392399999</v>
      </c>
      <c r="GM18" s="41">
        <v>-1233.6572722999999</v>
      </c>
      <c r="GN18" s="41">
        <v>-1259.17702138</v>
      </c>
      <c r="GO18" s="39">
        <v>-1319.1053436800003</v>
      </c>
      <c r="GP18" s="39">
        <v>-1467.6317348900002</v>
      </c>
      <c r="GQ18" s="39">
        <v>-1444.64592909</v>
      </c>
      <c r="GR18" s="39">
        <v>-1384.2171572100001</v>
      </c>
      <c r="GS18" s="39">
        <v>-1403.92515349</v>
      </c>
      <c r="GT18" s="39">
        <v>-1402.9559337999999</v>
      </c>
      <c r="GU18" s="39">
        <v>-1554.1479120699998</v>
      </c>
      <c r="GV18" s="39">
        <v>-1366.8439991300002</v>
      </c>
      <c r="GW18" s="40">
        <v>-1776.3230822200001</v>
      </c>
      <c r="GX18" s="39">
        <v>-1623.8402375100002</v>
      </c>
      <c r="GY18" s="39">
        <v>-1196.0973721500002</v>
      </c>
      <c r="GZ18" s="39">
        <v>-1501.2894173699999</v>
      </c>
      <c r="HA18" s="39">
        <v>-1850.0657372100002</v>
      </c>
      <c r="HB18" s="42">
        <v>-1574.9904322100001</v>
      </c>
      <c r="HC18" s="39">
        <v>-1633.9754654799999</v>
      </c>
      <c r="HD18" s="43">
        <v>-1519.94413379</v>
      </c>
      <c r="HE18" s="43">
        <v>-1299.4708165299999</v>
      </c>
      <c r="HF18" s="43">
        <v>-1534.9113190200001</v>
      </c>
      <c r="HG18" s="43">
        <v>-1771.3616226199999</v>
      </c>
      <c r="HH18" s="43">
        <v>-1448.3918280299999</v>
      </c>
      <c r="HI18" s="40">
        <v>-1850.1278129</v>
      </c>
      <c r="HJ18" s="39">
        <v>-1571.1268030000001</v>
      </c>
      <c r="HK18" s="39">
        <v>-1257.5473362</v>
      </c>
      <c r="HL18" s="43">
        <v>-1721.61283776</v>
      </c>
      <c r="HM18" s="43">
        <v>-1704.7057734</v>
      </c>
      <c r="HN18" s="43">
        <v>-1569.20137011</v>
      </c>
      <c r="HO18" s="43">
        <v>-1102.4314807000001</v>
      </c>
      <c r="HP18" s="43">
        <v>-1547.2886678299999</v>
      </c>
      <c r="HQ18" s="43">
        <v>-1462.8067582599999</v>
      </c>
      <c r="HR18" s="43">
        <v>-1699.1457515499999</v>
      </c>
      <c r="HS18" s="43">
        <v>-2182.1653247600002</v>
      </c>
      <c r="HT18" s="43">
        <v>-1449.1295072300002</v>
      </c>
      <c r="HU18" s="40">
        <v>-2098.3495548299998</v>
      </c>
      <c r="HV18" s="42">
        <v>-1610.52090346</v>
      </c>
      <c r="HW18" s="40">
        <v>-1457.1851517499999</v>
      </c>
      <c r="HX18" s="44">
        <v>2775</v>
      </c>
      <c r="HY18" s="45" t="s">
        <v>521</v>
      </c>
    </row>
    <row r="19" spans="1:233" x14ac:dyDescent="0.25">
      <c r="A19" s="38" t="s">
        <v>522</v>
      </c>
      <c r="B19" s="39">
        <v>-11.9</v>
      </c>
      <c r="C19" s="39">
        <v>-12.7</v>
      </c>
      <c r="D19" s="39">
        <v>-34.4</v>
      </c>
      <c r="E19" s="39">
        <v>-44.9</v>
      </c>
      <c r="F19" s="39">
        <v>-32.9</v>
      </c>
      <c r="G19" s="39">
        <v>-42.4</v>
      </c>
      <c r="H19" s="39">
        <v>-47.4</v>
      </c>
      <c r="I19" s="39">
        <v>-23.7</v>
      </c>
      <c r="J19" s="39">
        <v>-74.099999999999994</v>
      </c>
      <c r="K19" s="39">
        <v>-32.4</v>
      </c>
      <c r="L19" s="39">
        <v>-55</v>
      </c>
      <c r="M19" s="40">
        <v>-57.5</v>
      </c>
      <c r="N19" s="41">
        <v>-20.762</v>
      </c>
      <c r="O19" s="39">
        <v>-33.969000000000001</v>
      </c>
      <c r="P19" s="39">
        <v>-21.497</v>
      </c>
      <c r="Q19" s="39">
        <v>-40.091999999999999</v>
      </c>
      <c r="R19" s="39">
        <v>-27.260999999999999</v>
      </c>
      <c r="S19" s="39">
        <v>-26.178999999999998</v>
      </c>
      <c r="T19" s="39">
        <v>-32.238999999999997</v>
      </c>
      <c r="U19" s="39">
        <v>-39.17</v>
      </c>
      <c r="V19" s="39">
        <v>-64.081000000000003</v>
      </c>
      <c r="W19" s="39">
        <v>-45.74</v>
      </c>
      <c r="X19" s="39">
        <v>-63.616999999999997</v>
      </c>
      <c r="Y19" s="40">
        <v>-91.539000000000001</v>
      </c>
      <c r="Z19" s="41">
        <v>-40.128</v>
      </c>
      <c r="AA19" s="39">
        <v>-39.017000000000003</v>
      </c>
      <c r="AB19" s="39">
        <v>-56.917000000000002</v>
      </c>
      <c r="AC19" s="39">
        <v>-70.932000000000002</v>
      </c>
      <c r="AD19" s="39">
        <v>-64.369</v>
      </c>
      <c r="AE19" s="39">
        <v>-84.944999999999993</v>
      </c>
      <c r="AF19" s="39">
        <v>-74.459000000000003</v>
      </c>
      <c r="AG19" s="39">
        <v>-50.261000000000003</v>
      </c>
      <c r="AH19" s="39">
        <v>-74.338999999999999</v>
      </c>
      <c r="AI19" s="39">
        <v>-91.474999999999994</v>
      </c>
      <c r="AJ19" s="39">
        <v>-57.52</v>
      </c>
      <c r="AK19" s="40">
        <v>-146.68</v>
      </c>
      <c r="AL19" s="41">
        <v>-105.691</v>
      </c>
      <c r="AM19" s="39">
        <v>-65.762</v>
      </c>
      <c r="AN19" s="39">
        <v>-90.882000000000005</v>
      </c>
      <c r="AO19" s="39">
        <v>-67.793999999999997</v>
      </c>
      <c r="AP19" s="39">
        <v>-97.465000000000003</v>
      </c>
      <c r="AQ19" s="39">
        <v>-75.367999999999995</v>
      </c>
      <c r="AR19" s="39">
        <v>-57.284999999999997</v>
      </c>
      <c r="AS19" s="39">
        <v>-74.238</v>
      </c>
      <c r="AT19" s="39">
        <v>-80.95</v>
      </c>
      <c r="AU19" s="39">
        <v>-59.350999999999999</v>
      </c>
      <c r="AV19" s="39">
        <v>-71.116</v>
      </c>
      <c r="AW19" s="40">
        <v>-87.174999999999997</v>
      </c>
      <c r="AX19" s="41">
        <v>-32.091000000000001</v>
      </c>
      <c r="AY19" s="39">
        <v>-27.093</v>
      </c>
      <c r="AZ19" s="39">
        <v>-57.045000000000002</v>
      </c>
      <c r="BA19" s="39">
        <v>-59.542000000000002</v>
      </c>
      <c r="BB19" s="39">
        <v>-64.900000000000006</v>
      </c>
      <c r="BC19" s="39">
        <v>-82.384</v>
      </c>
      <c r="BD19" s="39">
        <v>-60.793999999999997</v>
      </c>
      <c r="BE19" s="39">
        <v>-48.107999999999997</v>
      </c>
      <c r="BF19" s="39">
        <v>-52.561999999999998</v>
      </c>
      <c r="BG19" s="39">
        <v>-60.685000000000002</v>
      </c>
      <c r="BH19" s="39">
        <v>-66.132000000000005</v>
      </c>
      <c r="BI19" s="40">
        <v>-204.274</v>
      </c>
      <c r="BJ19" s="41">
        <v>-52.505000000000003</v>
      </c>
      <c r="BK19" s="39">
        <v>-54.12</v>
      </c>
      <c r="BL19" s="39">
        <v>-60.054000000000002</v>
      </c>
      <c r="BM19" s="39">
        <v>-51.081000000000003</v>
      </c>
      <c r="BN19" s="39">
        <v>-50.204999999999998</v>
      </c>
      <c r="BO19" s="39">
        <v>-123.334</v>
      </c>
      <c r="BP19" s="39">
        <v>-95.9</v>
      </c>
      <c r="BQ19" s="39">
        <v>-91.152000000000001</v>
      </c>
      <c r="BR19" s="39">
        <v>-94.186000000000007</v>
      </c>
      <c r="BS19" s="39">
        <v>-112.404</v>
      </c>
      <c r="BT19" s="39">
        <v>-117.78</v>
      </c>
      <c r="BU19" s="40">
        <v>-184.173</v>
      </c>
      <c r="BV19" s="41">
        <v>-125.642</v>
      </c>
      <c r="BW19" s="39">
        <v>-78.445999999999998</v>
      </c>
      <c r="BX19" s="39">
        <v>-109.518</v>
      </c>
      <c r="BY19" s="39">
        <v>-60.857999999999997</v>
      </c>
      <c r="BZ19" s="39">
        <v>-108.616</v>
      </c>
      <c r="CA19" s="39">
        <v>-79.125</v>
      </c>
      <c r="CB19" s="39">
        <v>-76.691999999999993</v>
      </c>
      <c r="CC19" s="39">
        <v>-64.751000000000005</v>
      </c>
      <c r="CD19" s="39">
        <v>-50.604999999999997</v>
      </c>
      <c r="CE19" s="39">
        <v>-103.66200000000001</v>
      </c>
      <c r="CF19" s="39">
        <v>-111.447</v>
      </c>
      <c r="CG19" s="40">
        <v>-286.596</v>
      </c>
      <c r="CH19" s="41">
        <v>-88.150999999999996</v>
      </c>
      <c r="CI19" s="39">
        <v>-58.765999999999998</v>
      </c>
      <c r="CJ19" s="39">
        <v>-72.201999999999998</v>
      </c>
      <c r="CK19" s="39">
        <v>-84.263000000000005</v>
      </c>
      <c r="CL19" s="39">
        <v>-90.9</v>
      </c>
      <c r="CM19" s="39">
        <v>-49.951000000000001</v>
      </c>
      <c r="CN19" s="39">
        <v>-63.061</v>
      </c>
      <c r="CO19" s="39">
        <v>-71.257999999999996</v>
      </c>
      <c r="CP19" s="39">
        <v>-95.221000000000004</v>
      </c>
      <c r="CQ19" s="39">
        <v>-61.505000000000003</v>
      </c>
      <c r="CR19" s="39">
        <v>-127.199</v>
      </c>
      <c r="CS19" s="40">
        <v>-150.62200000000001</v>
      </c>
      <c r="CT19" s="41">
        <v>-61.368000000000002</v>
      </c>
      <c r="CU19" s="39">
        <v>-44.392000000000003</v>
      </c>
      <c r="CV19" s="39">
        <v>-58.281999999999996</v>
      </c>
      <c r="CW19" s="39">
        <v>-70.222999999999999</v>
      </c>
      <c r="CX19" s="39">
        <v>-104.114</v>
      </c>
      <c r="CY19" s="39">
        <v>-148.93600000000001</v>
      </c>
      <c r="CZ19" s="39">
        <v>-88.159000000000006</v>
      </c>
      <c r="DA19" s="39">
        <v>-72.188999999999993</v>
      </c>
      <c r="DB19" s="39">
        <v>-73.847999999999999</v>
      </c>
      <c r="DC19" s="39">
        <v>-85.710999999999999</v>
      </c>
      <c r="DD19" s="39">
        <v>-91.200999999999993</v>
      </c>
      <c r="DE19" s="40">
        <v>-129.309</v>
      </c>
      <c r="DF19" s="41">
        <v>-110.991</v>
      </c>
      <c r="DG19" s="39">
        <v>-61.789000000000001</v>
      </c>
      <c r="DH19" s="39">
        <v>-95.778999999999996</v>
      </c>
      <c r="DI19" s="39">
        <v>-94.864000000000004</v>
      </c>
      <c r="DJ19" s="39">
        <v>-78.534000000000006</v>
      </c>
      <c r="DK19" s="39">
        <v>-70.747</v>
      </c>
      <c r="DL19" s="39">
        <v>-74.974000000000004</v>
      </c>
      <c r="DM19" s="39">
        <v>-87.013000000000005</v>
      </c>
      <c r="DN19" s="39">
        <v>-98.144000000000005</v>
      </c>
      <c r="DO19" s="39">
        <v>-119.074</v>
      </c>
      <c r="DP19" s="39">
        <v>-78.197000000000003</v>
      </c>
      <c r="DQ19" s="40">
        <v>-179.00899999999999</v>
      </c>
      <c r="DR19" s="41">
        <v>-132.005</v>
      </c>
      <c r="DS19" s="39">
        <v>-120.212</v>
      </c>
      <c r="DT19" s="39">
        <v>-138.166</v>
      </c>
      <c r="DU19" s="39">
        <v>-113.554</v>
      </c>
      <c r="DV19" s="39">
        <v>-120.77500000000001</v>
      </c>
      <c r="DW19" s="39">
        <v>-163.64400000000001</v>
      </c>
      <c r="DX19" s="39">
        <v>-111.97199999999999</v>
      </c>
      <c r="DY19" s="39">
        <v>-134.64500000000001</v>
      </c>
      <c r="DZ19" s="39">
        <v>-154.578</v>
      </c>
      <c r="EA19" s="39">
        <v>-225.81700000000001</v>
      </c>
      <c r="EB19" s="39">
        <v>-216.905</v>
      </c>
      <c r="EC19" s="40">
        <v>-314.94600000000003</v>
      </c>
      <c r="ED19" s="41">
        <v>-202.87217187499999</v>
      </c>
      <c r="EE19" s="39">
        <v>-65.819171874999995</v>
      </c>
      <c r="EF19" s="39">
        <v>-127.095</v>
      </c>
      <c r="EG19" s="39">
        <v>-103.851</v>
      </c>
      <c r="EH19" s="39">
        <v>-157.635171875</v>
      </c>
      <c r="EI19" s="39">
        <v>-168.718171875</v>
      </c>
      <c r="EJ19" s="39">
        <v>-191.46799999999999</v>
      </c>
      <c r="EK19" s="39">
        <v>-108.74117187500001</v>
      </c>
      <c r="EL19" s="39">
        <v>-153.947</v>
      </c>
      <c r="EM19" s="39">
        <v>-125.699171875</v>
      </c>
      <c r="EN19" s="39">
        <v>-184.45699999999999</v>
      </c>
      <c r="EO19" s="40">
        <v>-376.55900000000003</v>
      </c>
      <c r="EP19" s="41">
        <v>-185.61799999999999</v>
      </c>
      <c r="EQ19" s="39">
        <v>-133.637</v>
      </c>
      <c r="ER19" s="39">
        <v>-151.899</v>
      </c>
      <c r="ES19" s="39">
        <v>-145.94200000000001</v>
      </c>
      <c r="ET19" s="39">
        <v>-223.857</v>
      </c>
      <c r="EU19" s="39">
        <v>-166.22200000000001</v>
      </c>
      <c r="EV19" s="39">
        <v>-220.76499999999999</v>
      </c>
      <c r="EW19" s="39">
        <v>-159.322</v>
      </c>
      <c r="EX19" s="39">
        <v>-223.37700000000001</v>
      </c>
      <c r="EY19" s="39">
        <v>-272.75</v>
      </c>
      <c r="EZ19" s="39">
        <v>-242.827</v>
      </c>
      <c r="FA19" s="40">
        <v>-347.04199999999997</v>
      </c>
      <c r="FB19" s="41">
        <v>-252.4892900390625</v>
      </c>
      <c r="FC19" s="39">
        <v>-106.0772900390625</v>
      </c>
      <c r="FD19" s="39">
        <v>-84.7312900390625</v>
      </c>
      <c r="FE19" s="39">
        <v>-288.92129003906297</v>
      </c>
      <c r="FF19" s="39">
        <v>-307.63129003906295</v>
      </c>
      <c r="FG19" s="39">
        <v>-298.36229003906294</v>
      </c>
      <c r="FH19" s="39">
        <v>-239.25612011718749</v>
      </c>
      <c r="FI19" s="39">
        <v>-150.3941201171875</v>
      </c>
      <c r="FJ19" s="39">
        <v>-166.648</v>
      </c>
      <c r="FK19" s="39">
        <v>-169.73400000000001</v>
      </c>
      <c r="FL19" s="39">
        <v>-228.542</v>
      </c>
      <c r="FM19" s="40">
        <v>-451.43</v>
      </c>
      <c r="FN19" s="41">
        <v>-155.84920000000002</v>
      </c>
      <c r="FO19" s="39">
        <v>-191.21529999999998</v>
      </c>
      <c r="FP19" s="39">
        <v>-275.43709999999999</v>
      </c>
      <c r="FQ19" s="39">
        <v>-199.5907</v>
      </c>
      <c r="FR19" s="39">
        <v>-222.14920000000001</v>
      </c>
      <c r="FS19" s="39">
        <v>-160.58320000000001</v>
      </c>
      <c r="FT19" s="39">
        <v>-290.98050000000001</v>
      </c>
      <c r="FU19" s="39">
        <v>-151.87710000000001</v>
      </c>
      <c r="FV19" s="39">
        <v>-235.13239999999999</v>
      </c>
      <c r="FW19" s="39">
        <v>-210.14359999999999</v>
      </c>
      <c r="FX19" s="39">
        <v>-331.15520000000004</v>
      </c>
      <c r="FY19" s="40">
        <v>-475.26529999999997</v>
      </c>
      <c r="FZ19" s="41">
        <v>-180.89059158999996</v>
      </c>
      <c r="GA19" s="39">
        <v>-172.72807289000002</v>
      </c>
      <c r="GB19" s="39">
        <v>-332.16970193999992</v>
      </c>
      <c r="GC19" s="39">
        <v>-244.74826006000001</v>
      </c>
      <c r="GD19" s="39">
        <v>-283.48279729999996</v>
      </c>
      <c r="GE19" s="39">
        <v>-228.06740522999996</v>
      </c>
      <c r="GF19" s="39">
        <v>-291.55986458000007</v>
      </c>
      <c r="GG19" s="39">
        <v>-177.95507975000004</v>
      </c>
      <c r="GH19" s="39">
        <v>-218.41597408000001</v>
      </c>
      <c r="GI19" s="39">
        <v>-298.23231289</v>
      </c>
      <c r="GJ19" s="39">
        <v>-202.01891939999999</v>
      </c>
      <c r="GK19" s="40">
        <v>-284.81331184999999</v>
      </c>
      <c r="GL19" s="41">
        <v>-390.66106579999996</v>
      </c>
      <c r="GM19" s="41">
        <v>-207.70194400000003</v>
      </c>
      <c r="GN19" s="41">
        <v>-229.44571041</v>
      </c>
      <c r="GO19" s="39">
        <v>-252.39550990000001</v>
      </c>
      <c r="GP19" s="39">
        <v>-208.96361080999998</v>
      </c>
      <c r="GQ19" s="39">
        <v>-221.33942608000001</v>
      </c>
      <c r="GR19" s="39">
        <v>-236.76063511000001</v>
      </c>
      <c r="GS19" s="39">
        <v>-253.97625963999999</v>
      </c>
      <c r="GT19" s="39">
        <v>-229.21071379999998</v>
      </c>
      <c r="GU19" s="39">
        <v>-269.38391158000002</v>
      </c>
      <c r="GV19" s="39">
        <v>-156.1123608</v>
      </c>
      <c r="GW19" s="40">
        <v>-508.47010778999999</v>
      </c>
      <c r="GX19" s="39">
        <v>-170.69183412999999</v>
      </c>
      <c r="GY19" s="39">
        <v>-136.61583981000001</v>
      </c>
      <c r="GZ19" s="39">
        <v>-496.34113150000002</v>
      </c>
      <c r="HA19" s="39">
        <v>-188.14235217999999</v>
      </c>
      <c r="HB19" s="42">
        <v>-230.83528710999997</v>
      </c>
      <c r="HC19" s="39">
        <v>-300.34791007000007</v>
      </c>
      <c r="HD19" s="43">
        <v>-229.83006950999999</v>
      </c>
      <c r="HE19" s="43">
        <v>-236.09616203000002</v>
      </c>
      <c r="HF19" s="43">
        <v>-195.82743901999999</v>
      </c>
      <c r="HG19" s="43">
        <v>-395.32030166999999</v>
      </c>
      <c r="HH19" s="43">
        <v>-228.05949415000001</v>
      </c>
      <c r="HI19" s="40">
        <v>-344.55859541000001</v>
      </c>
      <c r="HJ19" s="39">
        <v>-138.79734230000003</v>
      </c>
      <c r="HK19" s="39">
        <v>-115.2497264</v>
      </c>
      <c r="HL19" s="43">
        <v>-264.93563375999997</v>
      </c>
      <c r="HM19" s="43">
        <v>-275.31304418000002</v>
      </c>
      <c r="HN19" s="43">
        <v>-253.57422252999999</v>
      </c>
      <c r="HO19" s="43">
        <v>-345.27030719000004</v>
      </c>
      <c r="HP19" s="43">
        <v>-191.81777051</v>
      </c>
      <c r="HQ19" s="43">
        <v>-286.99571646000004</v>
      </c>
      <c r="HR19" s="43">
        <v>-259.88900945</v>
      </c>
      <c r="HS19" s="43">
        <v>-398.57645214000007</v>
      </c>
      <c r="HT19" s="43">
        <v>-239.68800982000005</v>
      </c>
      <c r="HU19" s="40">
        <v>-329.23399922999999</v>
      </c>
      <c r="HV19" s="42">
        <v>-180.73943047999998</v>
      </c>
      <c r="HW19" s="40">
        <v>-159.80459574000002</v>
      </c>
      <c r="HX19" s="44">
        <v>2763</v>
      </c>
      <c r="HY19" s="45" t="s">
        <v>523</v>
      </c>
    </row>
    <row r="20" spans="1:233" x14ac:dyDescent="0.25">
      <c r="A20" s="38" t="s">
        <v>524</v>
      </c>
      <c r="B20" s="39">
        <v>-1.0469999999999999</v>
      </c>
      <c r="C20" s="39">
        <v>-0.63300000000000001</v>
      </c>
      <c r="D20" s="39">
        <v>-3.2839999999999998</v>
      </c>
      <c r="E20" s="39">
        <v>-2.9860000000000002</v>
      </c>
      <c r="F20" s="39">
        <v>-1.613</v>
      </c>
      <c r="G20" s="39">
        <v>-3.6619999999999999</v>
      </c>
      <c r="H20" s="39">
        <v>-4.3079999999999998</v>
      </c>
      <c r="I20" s="39">
        <v>-6.2830000000000004</v>
      </c>
      <c r="J20" s="39">
        <v>-0.72299999999999998</v>
      </c>
      <c r="K20" s="39">
        <v>-8.6140000000000008</v>
      </c>
      <c r="L20" s="39">
        <v>-0.32900000000000001</v>
      </c>
      <c r="M20" s="40">
        <v>-13.832000000000001</v>
      </c>
      <c r="N20" s="41">
        <v>-1.0149999999999999</v>
      </c>
      <c r="O20" s="39">
        <v>-6.0140000000000002</v>
      </c>
      <c r="P20" s="39">
        <v>-4.407</v>
      </c>
      <c r="Q20" s="39">
        <v>-13.305</v>
      </c>
      <c r="R20" s="39">
        <v>-3.2069999999999999</v>
      </c>
      <c r="S20" s="39">
        <v>-3.0139999999999998</v>
      </c>
      <c r="T20" s="39">
        <v>-5.5229999999999997</v>
      </c>
      <c r="U20" s="39">
        <v>-1.2729999999999999</v>
      </c>
      <c r="V20" s="39">
        <v>-9.7319999999999993</v>
      </c>
      <c r="W20" s="39">
        <v>-8.6910000000000007</v>
      </c>
      <c r="X20" s="39">
        <v>-0.42799999999999999</v>
      </c>
      <c r="Y20" s="40">
        <v>-11.712</v>
      </c>
      <c r="Z20" s="41">
        <v>-7.8109999999999999</v>
      </c>
      <c r="AA20" s="39">
        <v>-0.82299999999999995</v>
      </c>
      <c r="AB20" s="39">
        <v>-9.1660000000000004</v>
      </c>
      <c r="AC20" s="39">
        <v>-8.8409999999999993</v>
      </c>
      <c r="AD20" s="39">
        <v>-2.3149999999999999</v>
      </c>
      <c r="AE20" s="39">
        <v>-0.249</v>
      </c>
      <c r="AF20" s="39">
        <v>-0.23400000000000001</v>
      </c>
      <c r="AG20" s="39">
        <v>-0.435</v>
      </c>
      <c r="AH20" s="39">
        <v>-2.133</v>
      </c>
      <c r="AI20" s="39">
        <v>-0.95499999999999996</v>
      </c>
      <c r="AJ20" s="39">
        <v>-0.16700000000000001</v>
      </c>
      <c r="AK20" s="40">
        <v>-2.347</v>
      </c>
      <c r="AL20" s="41">
        <v>-0.34699999999999998</v>
      </c>
      <c r="AM20" s="39">
        <v>-0.36499999999999999</v>
      </c>
      <c r="AN20" s="39">
        <v>-0.747</v>
      </c>
      <c r="AO20" s="39">
        <v>-0.23400000000000001</v>
      </c>
      <c r="AP20" s="39">
        <v>-0.57999999999999996</v>
      </c>
      <c r="AQ20" s="39">
        <v>-0.151</v>
      </c>
      <c r="AR20" s="39">
        <v>-0.39900000000000002</v>
      </c>
      <c r="AS20" s="39">
        <v>-58.890999999999998</v>
      </c>
      <c r="AT20" s="39">
        <v>-15.859</v>
      </c>
      <c r="AU20" s="39">
        <v>-0.28999999999999998</v>
      </c>
      <c r="AV20" s="39">
        <v>-0.40400000000000003</v>
      </c>
      <c r="AW20" s="40">
        <v>-0.29299999999999998</v>
      </c>
      <c r="AX20" s="41">
        <v>-7.5999999999999998E-2</v>
      </c>
      <c r="AY20" s="39">
        <v>-0.63800000000000001</v>
      </c>
      <c r="AZ20" s="39">
        <v>-0.33900000000000002</v>
      </c>
      <c r="BA20" s="39">
        <v>-0.35599999999999998</v>
      </c>
      <c r="BB20" s="39">
        <v>-0.216</v>
      </c>
      <c r="BC20" s="39">
        <v>-0.52800000000000002</v>
      </c>
      <c r="BD20" s="39">
        <v>-0.17599999999999999</v>
      </c>
      <c r="BE20" s="39">
        <v>-0.19</v>
      </c>
      <c r="BF20" s="39">
        <v>-0.25700000000000001</v>
      </c>
      <c r="BG20" s="39">
        <v>-0.31900000000000001</v>
      </c>
      <c r="BH20" s="39">
        <v>-0.628</v>
      </c>
      <c r="BI20" s="40">
        <v>-12.145</v>
      </c>
      <c r="BJ20" s="41">
        <v>-0.157</v>
      </c>
      <c r="BK20" s="39">
        <v>-0.42199999999999999</v>
      </c>
      <c r="BL20" s="39">
        <v>-10.37</v>
      </c>
      <c r="BM20" s="39">
        <v>-0.153</v>
      </c>
      <c r="BN20" s="39">
        <v>-1.0129999999999999</v>
      </c>
      <c r="BO20" s="39">
        <v>-7.7329999999999997</v>
      </c>
      <c r="BP20" s="39">
        <v>-0.59699999999999998</v>
      </c>
      <c r="BQ20" s="39">
        <v>-0.77400000000000002</v>
      </c>
      <c r="BR20" s="39">
        <v>-8.2509999999999994</v>
      </c>
      <c r="BS20" s="39">
        <v>-0.85099999999999998</v>
      </c>
      <c r="BT20" s="39">
        <v>-0.877</v>
      </c>
      <c r="BU20" s="40">
        <v>-0.84299999999999997</v>
      </c>
      <c r="BV20" s="41">
        <v>-0.45800000000000002</v>
      </c>
      <c r="BW20" s="39">
        <v>-9.6000000000000002E-2</v>
      </c>
      <c r="BX20" s="39">
        <v>-42.027000000000001</v>
      </c>
      <c r="BY20" s="39">
        <v>-30.748999999999999</v>
      </c>
      <c r="BZ20" s="39">
        <v>-1.2410000000000001</v>
      </c>
      <c r="CA20" s="39">
        <v>-123.547</v>
      </c>
      <c r="CB20" s="39">
        <v>-0.65800000000000003</v>
      </c>
      <c r="CC20" s="39">
        <v>-1.343</v>
      </c>
      <c r="CD20" s="39">
        <v>-1.2030000000000001</v>
      </c>
      <c r="CE20" s="39">
        <v>-1.3560000000000001</v>
      </c>
      <c r="CF20" s="39">
        <v>-0.77900000000000003</v>
      </c>
      <c r="CG20" s="40">
        <v>-9.4160000000000004</v>
      </c>
      <c r="CH20" s="41">
        <v>-2.9</v>
      </c>
      <c r="CI20" s="39">
        <v>-0.79200000000000004</v>
      </c>
      <c r="CJ20" s="39">
        <v>-109.84699999999999</v>
      </c>
      <c r="CK20" s="39">
        <v>-0.86199999999999999</v>
      </c>
      <c r="CL20" s="39">
        <v>-0.59299999999999997</v>
      </c>
      <c r="CM20" s="39">
        <v>-1.256</v>
      </c>
      <c r="CN20" s="39">
        <v>-0.53900000000000003</v>
      </c>
      <c r="CO20" s="39">
        <v>-0.47099999999999997</v>
      </c>
      <c r="CP20" s="39">
        <v>-0.36699999999999999</v>
      </c>
      <c r="CQ20" s="39">
        <v>-2.2669999999999999</v>
      </c>
      <c r="CR20" s="39">
        <v>-0.91400000000000003</v>
      </c>
      <c r="CS20" s="40">
        <v>-0.83399999999999996</v>
      </c>
      <c r="CT20" s="41">
        <v>-0.52100000000000002</v>
      </c>
      <c r="CU20" s="39">
        <v>-176.833</v>
      </c>
      <c r="CV20" s="39">
        <v>-167.93299999999999</v>
      </c>
      <c r="CW20" s="39">
        <v>-1.9610000000000001</v>
      </c>
      <c r="CX20" s="39">
        <v>-1.5369999999999999</v>
      </c>
      <c r="CY20" s="39">
        <v>-2.0089999999999999</v>
      </c>
      <c r="CZ20" s="39">
        <v>-2.3570000000000002</v>
      </c>
      <c r="DA20" s="39">
        <v>-1.7</v>
      </c>
      <c r="DB20" s="39">
        <v>-2.8610000000000002</v>
      </c>
      <c r="DC20" s="39">
        <v>-2.6720000000000002</v>
      </c>
      <c r="DD20" s="39">
        <v>-2.0710000000000002</v>
      </c>
      <c r="DE20" s="40">
        <v>-3.2650000000000001</v>
      </c>
      <c r="DF20" s="41">
        <v>-1.5409999999999999</v>
      </c>
      <c r="DG20" s="39">
        <v>-2.754</v>
      </c>
      <c r="DH20" s="39">
        <v>-2.137</v>
      </c>
      <c r="DI20" s="39">
        <v>-1.673</v>
      </c>
      <c r="DJ20" s="39">
        <v>-4.09</v>
      </c>
      <c r="DK20" s="39">
        <v>-1.837</v>
      </c>
      <c r="DL20" s="39">
        <v>-2.91</v>
      </c>
      <c r="DM20" s="39">
        <v>-3.427</v>
      </c>
      <c r="DN20" s="39">
        <v>-2.3439999999999999</v>
      </c>
      <c r="DO20" s="39">
        <v>-17.571000000000002</v>
      </c>
      <c r="DP20" s="39">
        <v>-22.709</v>
      </c>
      <c r="DQ20" s="40">
        <v>-6.6</v>
      </c>
      <c r="DR20" s="41">
        <v>-2.1219999999999999</v>
      </c>
      <c r="DS20" s="39">
        <v>-30.44</v>
      </c>
      <c r="DT20" s="39">
        <v>-3.1539999999999999</v>
      </c>
      <c r="DU20" s="39">
        <v>-6.4779999999999998</v>
      </c>
      <c r="DV20" s="39">
        <v>-3.5619999999999998</v>
      </c>
      <c r="DW20" s="39">
        <v>-19.545000000000002</v>
      </c>
      <c r="DX20" s="39">
        <v>-6.6150000000000002</v>
      </c>
      <c r="DY20" s="39">
        <v>-5.5979999999999999</v>
      </c>
      <c r="DZ20" s="39">
        <v>-10.233000000000001</v>
      </c>
      <c r="EA20" s="39">
        <v>-7.03</v>
      </c>
      <c r="EB20" s="39">
        <v>-9.5329999999999995</v>
      </c>
      <c r="EC20" s="40">
        <v>-7.5590000000000002</v>
      </c>
      <c r="ED20" s="41">
        <v>-4.1559999999999997</v>
      </c>
      <c r="EE20" s="39">
        <v>-4.4530000000000003</v>
      </c>
      <c r="EF20" s="39">
        <v>-6.2220000000000004</v>
      </c>
      <c r="EG20" s="39">
        <v>-8.8829999999999991</v>
      </c>
      <c r="EH20" s="39">
        <v>-9.25</v>
      </c>
      <c r="EI20" s="39">
        <v>-8.4770000000000003</v>
      </c>
      <c r="EJ20" s="39">
        <v>-12.035</v>
      </c>
      <c r="EK20" s="39">
        <v>-10.521000000000001</v>
      </c>
      <c r="EL20" s="39">
        <v>-4.6070000000000002</v>
      </c>
      <c r="EM20" s="39">
        <v>-11.622999999999999</v>
      </c>
      <c r="EN20" s="39">
        <v>-7.649</v>
      </c>
      <c r="EO20" s="40">
        <v>-13.920999999999999</v>
      </c>
      <c r="EP20" s="41">
        <v>-6.4980000000000002</v>
      </c>
      <c r="EQ20" s="39">
        <v>-6.7169999999999996</v>
      </c>
      <c r="ER20" s="39">
        <v>-9.9459999999999997</v>
      </c>
      <c r="ES20" s="39">
        <v>-7.673</v>
      </c>
      <c r="ET20" s="39">
        <v>-7.4130000000000003</v>
      </c>
      <c r="EU20" s="39">
        <v>-8.7739999999999991</v>
      </c>
      <c r="EV20" s="39">
        <v>-7.899</v>
      </c>
      <c r="EW20" s="39">
        <v>-5.0279999999999996</v>
      </c>
      <c r="EX20" s="39">
        <v>-8.5489999999999995</v>
      </c>
      <c r="EY20" s="39">
        <v>-6.9260000000000002</v>
      </c>
      <c r="EZ20" s="39">
        <v>-8.9789999999999992</v>
      </c>
      <c r="FA20" s="40">
        <v>-11.523999999999999</v>
      </c>
      <c r="FB20" s="41">
        <v>-23.722999999999999</v>
      </c>
      <c r="FC20" s="39">
        <v>-39.276000000000003</v>
      </c>
      <c r="FD20" s="39">
        <v>-72.171000000000006</v>
      </c>
      <c r="FE20" s="39">
        <v>-23.338999999999999</v>
      </c>
      <c r="FF20" s="39">
        <v>-17.745999999999999</v>
      </c>
      <c r="FG20" s="39">
        <v>-15.97</v>
      </c>
      <c r="FH20" s="39">
        <v>-9.0289999999999999</v>
      </c>
      <c r="FI20" s="39">
        <v>-33.457999999999998</v>
      </c>
      <c r="FJ20" s="39">
        <v>-22.06</v>
      </c>
      <c r="FK20" s="39">
        <v>-16.928999999999998</v>
      </c>
      <c r="FL20" s="39">
        <v>-7.2460000000000004</v>
      </c>
      <c r="FM20" s="40">
        <v>-18.167999999999999</v>
      </c>
      <c r="FN20" s="41">
        <v>-7.2160000000000002</v>
      </c>
      <c r="FO20" s="39">
        <v>-17.064700000000002</v>
      </c>
      <c r="FP20" s="39">
        <v>-14.7685</v>
      </c>
      <c r="FQ20" s="39">
        <v>-12.8049</v>
      </c>
      <c r="FR20" s="39">
        <v>-15.006500000000001</v>
      </c>
      <c r="FS20" s="39">
        <v>-13.4785</v>
      </c>
      <c r="FT20" s="39">
        <v>-9.7457000000000011</v>
      </c>
      <c r="FU20" s="39">
        <v>-14.4194</v>
      </c>
      <c r="FV20" s="39">
        <v>-12.450299999999999</v>
      </c>
      <c r="FW20" s="39">
        <v>-21.585599999999999</v>
      </c>
      <c r="FX20" s="39">
        <v>-11.544700000000001</v>
      </c>
      <c r="FY20" s="40">
        <v>-16.391400000000001</v>
      </c>
      <c r="FZ20" s="41">
        <v>-12.207434370000001</v>
      </c>
      <c r="GA20" s="39">
        <v>-20.927946290000001</v>
      </c>
      <c r="GB20" s="39">
        <v>-37.552518339999999</v>
      </c>
      <c r="GC20" s="39">
        <v>-17.87580599</v>
      </c>
      <c r="GD20" s="39">
        <v>-13.114956399999999</v>
      </c>
      <c r="GE20" s="39">
        <v>-16.279536829999998</v>
      </c>
      <c r="GF20" s="39">
        <v>-45.657399060000003</v>
      </c>
      <c r="GG20" s="39">
        <v>-25.968604859999999</v>
      </c>
      <c r="GH20" s="39">
        <v>-24.864301769999997</v>
      </c>
      <c r="GI20" s="39">
        <v>-18.842669059999995</v>
      </c>
      <c r="GJ20" s="39">
        <v>-15.33362329</v>
      </c>
      <c r="GK20" s="40">
        <v>-22.535651879999996</v>
      </c>
      <c r="GL20" s="41">
        <v>-10.31252943</v>
      </c>
      <c r="GM20" s="41">
        <v>-17.482429790000001</v>
      </c>
      <c r="GN20" s="41">
        <v>-17.227039869999995</v>
      </c>
      <c r="GO20" s="39">
        <v>-20.051735560000001</v>
      </c>
      <c r="GP20" s="39">
        <v>-16.209839040000002</v>
      </c>
      <c r="GQ20" s="39">
        <v>-18.569659550000001</v>
      </c>
      <c r="GR20" s="39">
        <v>-19.848581460000002</v>
      </c>
      <c r="GS20" s="39">
        <v>-13.132589509999999</v>
      </c>
      <c r="GT20" s="39">
        <v>-22.665290109999997</v>
      </c>
      <c r="GU20" s="39">
        <v>-20.929679020000002</v>
      </c>
      <c r="GV20" s="39">
        <v>-13.367298140000001</v>
      </c>
      <c r="GW20" s="40">
        <v>-14.118708060000001</v>
      </c>
      <c r="GX20" s="39">
        <v>-17.921246340000003</v>
      </c>
      <c r="GY20" s="39">
        <v>-29.291999879999999</v>
      </c>
      <c r="GZ20" s="39">
        <v>-18.789117159999996</v>
      </c>
      <c r="HA20" s="39">
        <v>-17.8998925</v>
      </c>
      <c r="HB20" s="42">
        <v>-16.098373630000001</v>
      </c>
      <c r="HC20" s="39">
        <v>-25.787184060000001</v>
      </c>
      <c r="HD20" s="43">
        <v>-31.421282359999999</v>
      </c>
      <c r="HE20" s="43">
        <v>-37.048856189999995</v>
      </c>
      <c r="HF20" s="43">
        <v>-16.11978259</v>
      </c>
      <c r="HG20" s="43">
        <v>-33.197539030000002</v>
      </c>
      <c r="HH20" s="43">
        <v>-38.529106329999998</v>
      </c>
      <c r="HI20" s="40">
        <v>-29.209112430000001</v>
      </c>
      <c r="HJ20" s="39">
        <v>-23.556910219999999</v>
      </c>
      <c r="HK20" s="39">
        <v>-21.588896260000002</v>
      </c>
      <c r="HL20" s="43">
        <v>-32.553216759999998</v>
      </c>
      <c r="HM20" s="43">
        <v>-52.026060569999999</v>
      </c>
      <c r="HN20" s="43">
        <v>-20.148724980000001</v>
      </c>
      <c r="HO20" s="43">
        <v>-21.112506740000001</v>
      </c>
      <c r="HP20" s="43">
        <v>-20.474822289999999</v>
      </c>
      <c r="HQ20" s="43">
        <v>-27.36314187</v>
      </c>
      <c r="HR20" s="43">
        <v>-30.769758750000001</v>
      </c>
      <c r="HS20" s="43">
        <v>-16.011387450000001</v>
      </c>
      <c r="HT20" s="43">
        <v>-18.172995930000003</v>
      </c>
      <c r="HU20" s="40">
        <v>-14.95278137</v>
      </c>
      <c r="HV20" s="42">
        <v>-36.057893350000008</v>
      </c>
      <c r="HW20" s="40">
        <v>-29.24453548</v>
      </c>
      <c r="HX20" s="44">
        <v>2778</v>
      </c>
      <c r="HY20" s="45" t="s">
        <v>525</v>
      </c>
    </row>
    <row r="21" spans="1:233" x14ac:dyDescent="0.25">
      <c r="A21" s="38" t="s">
        <v>526</v>
      </c>
      <c r="B21" s="39">
        <v>-0.50700000000000001</v>
      </c>
      <c r="C21" s="39">
        <v>-0.27900000000000003</v>
      </c>
      <c r="D21" s="39">
        <v>-0.25600000000000001</v>
      </c>
      <c r="E21" s="39">
        <v>-0.63800000000000001</v>
      </c>
      <c r="F21" s="39">
        <v>-0.42199999999999999</v>
      </c>
      <c r="G21" s="39">
        <v>-0.34200000000000003</v>
      </c>
      <c r="H21" s="39">
        <v>-0.187</v>
      </c>
      <c r="I21" s="39">
        <v>-0.01</v>
      </c>
      <c r="J21" s="39">
        <v>-0.65900000000000003</v>
      </c>
      <c r="K21" s="39">
        <v>-0.20399999999999999</v>
      </c>
      <c r="L21" s="39">
        <v>-2.5999999999999999E-2</v>
      </c>
      <c r="M21" s="40">
        <v>-0.14499999999999999</v>
      </c>
      <c r="N21" s="41">
        <v>0</v>
      </c>
      <c r="O21" s="39">
        <v>-0.26700000000000002</v>
      </c>
      <c r="P21" s="39">
        <v>-4.2999999999999997E-2</v>
      </c>
      <c r="Q21" s="39">
        <v>-1.4</v>
      </c>
      <c r="R21" s="39">
        <v>-0.53100000000000003</v>
      </c>
      <c r="S21" s="39">
        <v>-0.186</v>
      </c>
      <c r="T21" s="39">
        <v>-1.202</v>
      </c>
      <c r="U21" s="39">
        <v>-0.51500000000000001</v>
      </c>
      <c r="V21" s="39">
        <v>-1.0940000000000001</v>
      </c>
      <c r="W21" s="39">
        <v>-0.55900000000000005</v>
      </c>
      <c r="X21" s="39">
        <v>-0.44500000000000001</v>
      </c>
      <c r="Y21" s="40">
        <v>-0.247</v>
      </c>
      <c r="Z21" s="41">
        <v>-0.23699999999999999</v>
      </c>
      <c r="AA21" s="39">
        <v>-0.22500000000000001</v>
      </c>
      <c r="AB21" s="39">
        <v>-0.17399999999999999</v>
      </c>
      <c r="AC21" s="39">
        <v>-0.23799999999999999</v>
      </c>
      <c r="AD21" s="39">
        <v>-0.223</v>
      </c>
      <c r="AE21" s="39">
        <v>0</v>
      </c>
      <c r="AF21" s="39">
        <v>0</v>
      </c>
      <c r="AG21" s="39">
        <v>-2.9990000000000001</v>
      </c>
      <c r="AH21" s="39">
        <v>-0.41</v>
      </c>
      <c r="AI21" s="39">
        <v>-0.70599999999999996</v>
      </c>
      <c r="AJ21" s="39">
        <v>0</v>
      </c>
      <c r="AK21" s="40">
        <v>-0.77300000000000002</v>
      </c>
      <c r="AL21" s="41">
        <v>0</v>
      </c>
      <c r="AM21" s="39">
        <v>-7.2999999999999995E-2</v>
      </c>
      <c r="AN21" s="39">
        <v>-5.0270000000000001</v>
      </c>
      <c r="AO21" s="39">
        <v>-0.34499999999999997</v>
      </c>
      <c r="AP21" s="39">
        <v>-0.53500000000000003</v>
      </c>
      <c r="AQ21" s="39">
        <v>-0.78800000000000003</v>
      </c>
      <c r="AR21" s="39">
        <v>-8.9999999999999993E-3</v>
      </c>
      <c r="AS21" s="39">
        <v>-0.17699999999999999</v>
      </c>
      <c r="AT21" s="39">
        <v>-0.19900000000000001</v>
      </c>
      <c r="AU21" s="39">
        <v>-0.16600000000000001</v>
      </c>
      <c r="AV21" s="39">
        <v>-0.08</v>
      </c>
      <c r="AW21" s="40">
        <v>-7.5999999999999998E-2</v>
      </c>
      <c r="AX21" s="41">
        <v>0</v>
      </c>
      <c r="AY21" s="39">
        <v>0</v>
      </c>
      <c r="AZ21" s="39">
        <v>0</v>
      </c>
      <c r="BA21" s="39">
        <v>-2.1999999999999999E-2</v>
      </c>
      <c r="BB21" s="39">
        <v>-3.0000000000000001E-3</v>
      </c>
      <c r="BC21" s="39">
        <v>-6.3E-2</v>
      </c>
      <c r="BD21" s="39">
        <v>-0.06</v>
      </c>
      <c r="BE21" s="39">
        <v>-0.109</v>
      </c>
      <c r="BF21" s="39">
        <v>-4.0000000000000001E-3</v>
      </c>
      <c r="BG21" s="39">
        <v>-4.0000000000000001E-3</v>
      </c>
      <c r="BH21" s="39">
        <v>-4.0000000000000001E-3</v>
      </c>
      <c r="BI21" s="40">
        <v>-4.0000000000000001E-3</v>
      </c>
      <c r="BJ21" s="41">
        <v>-4.0000000000000001E-3</v>
      </c>
      <c r="BK21" s="39">
        <v>-4.0000000000000001E-3</v>
      </c>
      <c r="BL21" s="39">
        <v>-4.0000000000000001E-3</v>
      </c>
      <c r="BM21" s="39">
        <v>-0.01</v>
      </c>
      <c r="BN21" s="39">
        <v>-7.6999999999999999E-2</v>
      </c>
      <c r="BO21" s="39">
        <v>-4.0000000000000001E-3</v>
      </c>
      <c r="BP21" s="39">
        <v>-4.0000000000000001E-3</v>
      </c>
      <c r="BQ21" s="39">
        <v>-4.0000000000000001E-3</v>
      </c>
      <c r="BR21" s="39">
        <v>0</v>
      </c>
      <c r="BS21" s="39">
        <v>0</v>
      </c>
      <c r="BT21" s="39">
        <v>-5.8999999999999997E-2</v>
      </c>
      <c r="BU21" s="40">
        <v>0</v>
      </c>
      <c r="BV21" s="41">
        <v>0</v>
      </c>
      <c r="BW21" s="39">
        <v>-8.3000000000000004E-2</v>
      </c>
      <c r="BX21" s="39">
        <v>-9.0999999999999998E-2</v>
      </c>
      <c r="BY21" s="39">
        <v>-0.04</v>
      </c>
      <c r="BZ21" s="39">
        <v>-0.05</v>
      </c>
      <c r="CA21" s="39">
        <v>-1.0999999999999999E-2</v>
      </c>
      <c r="CB21" s="39">
        <v>-8.4000000000000005E-2</v>
      </c>
      <c r="CC21" s="39">
        <v>-1.0999999999999999E-2</v>
      </c>
      <c r="CD21" s="39">
        <v>-1.6E-2</v>
      </c>
      <c r="CE21" s="39">
        <v>-1.2E-2</v>
      </c>
      <c r="CF21" s="39">
        <v>0</v>
      </c>
      <c r="CG21" s="40">
        <v>0</v>
      </c>
      <c r="CH21" s="41">
        <v>0</v>
      </c>
      <c r="CI21" s="39">
        <v>-2.1999999999999999E-2</v>
      </c>
      <c r="CJ21" s="39">
        <v>0</v>
      </c>
      <c r="CK21" s="39">
        <v>-8.7999999999999995E-2</v>
      </c>
      <c r="CL21" s="39">
        <v>-2.7E-2</v>
      </c>
      <c r="CM21" s="39">
        <v>-1E-3</v>
      </c>
      <c r="CN21" s="39">
        <v>-8.2000000000000003E-2</v>
      </c>
      <c r="CO21" s="39">
        <v>0</v>
      </c>
      <c r="CP21" s="39">
        <v>-2E-3</v>
      </c>
      <c r="CQ21" s="39">
        <v>-1E-3</v>
      </c>
      <c r="CR21" s="39">
        <v>0</v>
      </c>
      <c r="CS21" s="40">
        <v>0</v>
      </c>
      <c r="CT21" s="41">
        <v>0</v>
      </c>
      <c r="CU21" s="39">
        <v>0</v>
      </c>
      <c r="CV21" s="39">
        <v>0</v>
      </c>
      <c r="CW21" s="39">
        <v>-2E-3</v>
      </c>
      <c r="CX21" s="39">
        <v>-3.0000000000000001E-3</v>
      </c>
      <c r="CY21" s="39">
        <v>-3.0000000000000001E-3</v>
      </c>
      <c r="CZ21" s="39">
        <v>0</v>
      </c>
      <c r="DA21" s="39">
        <v>-0.01</v>
      </c>
      <c r="DB21" s="39">
        <v>-2E-3</v>
      </c>
      <c r="DC21" s="39">
        <v>0</v>
      </c>
      <c r="DD21" s="39">
        <v>0</v>
      </c>
      <c r="DE21" s="40">
        <v>0</v>
      </c>
      <c r="DF21" s="41">
        <v>0</v>
      </c>
      <c r="DG21" s="39">
        <v>-1.7999999999999999E-2</v>
      </c>
      <c r="DH21" s="39">
        <v>0</v>
      </c>
      <c r="DI21" s="39">
        <v>0</v>
      </c>
      <c r="DJ21" s="39">
        <v>0</v>
      </c>
      <c r="DK21" s="39">
        <v>0</v>
      </c>
      <c r="DL21" s="39">
        <v>0</v>
      </c>
      <c r="DM21" s="39">
        <v>0</v>
      </c>
      <c r="DN21" s="39">
        <v>0</v>
      </c>
      <c r="DO21" s="39">
        <v>0</v>
      </c>
      <c r="DP21" s="39">
        <v>0</v>
      </c>
      <c r="DQ21" s="40">
        <v>0</v>
      </c>
      <c r="DR21" s="41">
        <v>-0.01</v>
      </c>
      <c r="DS21" s="39">
        <v>0</v>
      </c>
      <c r="DT21" s="39">
        <v>-1.2999999999999999E-2</v>
      </c>
      <c r="DU21" s="39">
        <v>-1E-3</v>
      </c>
      <c r="DV21" s="39">
        <v>0</v>
      </c>
      <c r="DW21" s="39">
        <v>-5.3999999999999999E-2</v>
      </c>
      <c r="DX21" s="39">
        <v>-3.3000000000000002E-2</v>
      </c>
      <c r="DY21" s="39">
        <v>-1.2E-2</v>
      </c>
      <c r="DZ21" s="39">
        <v>0</v>
      </c>
      <c r="EA21" s="39">
        <v>0</v>
      </c>
      <c r="EB21" s="39">
        <v>-0.02</v>
      </c>
      <c r="EC21" s="40">
        <v>0</v>
      </c>
      <c r="ED21" s="41">
        <v>-0.38800000000000001</v>
      </c>
      <c r="EE21" s="39">
        <v>-0.105</v>
      </c>
      <c r="EF21" s="39">
        <v>-0.05</v>
      </c>
      <c r="EG21" s="39">
        <v>0</v>
      </c>
      <c r="EH21" s="39">
        <v>-9.6000000000000002E-2</v>
      </c>
      <c r="EI21" s="39">
        <v>-0.05</v>
      </c>
      <c r="EJ21" s="39">
        <v>-1.0999999999999999E-2</v>
      </c>
      <c r="EK21" s="39">
        <v>-0.41299999999999998</v>
      </c>
      <c r="EL21" s="39">
        <v>-1.5269999999999999</v>
      </c>
      <c r="EM21" s="39">
        <v>-1.6E-2</v>
      </c>
      <c r="EN21" s="39">
        <v>-0.09</v>
      </c>
      <c r="EO21" s="40">
        <v>-1.5940000000000001</v>
      </c>
      <c r="EP21" s="41">
        <v>-0.31</v>
      </c>
      <c r="EQ21" s="39">
        <v>0</v>
      </c>
      <c r="ER21" s="39">
        <v>-2.8000000000000001E-2</v>
      </c>
      <c r="ES21" s="39">
        <v>-9.5000000000000001E-2</v>
      </c>
      <c r="ET21" s="39">
        <v>-3.0000000000000001E-3</v>
      </c>
      <c r="EU21" s="39">
        <v>-0.35599999999999998</v>
      </c>
      <c r="EV21" s="39">
        <v>-0.14000000000000001</v>
      </c>
      <c r="EW21" s="39">
        <v>-0.52400000000000002</v>
      </c>
      <c r="EX21" s="39">
        <v>-1.43</v>
      </c>
      <c r="EY21" s="39">
        <v>-0.20300000000000001</v>
      </c>
      <c r="EZ21" s="39">
        <v>-0.23300000000000001</v>
      </c>
      <c r="FA21" s="40">
        <v>-1.147</v>
      </c>
      <c r="FB21" s="41">
        <v>-4.1000000000000002E-2</v>
      </c>
      <c r="FC21" s="39">
        <v>-0.998</v>
      </c>
      <c r="FD21" s="39">
        <v>-0.153</v>
      </c>
      <c r="FE21" s="39">
        <v>-0.39</v>
      </c>
      <c r="FF21" s="39">
        <v>-0.26700000000000002</v>
      </c>
      <c r="FG21" s="39">
        <v>-1.2849999999999999</v>
      </c>
      <c r="FH21" s="39">
        <v>-1.488</v>
      </c>
      <c r="FI21" s="39">
        <v>-0.28000000000000003</v>
      </c>
      <c r="FJ21" s="39">
        <v>-0.36899999999999999</v>
      </c>
      <c r="FK21" s="39">
        <v>-2.399</v>
      </c>
      <c r="FL21" s="39">
        <v>-0.311</v>
      </c>
      <c r="FM21" s="40">
        <v>-1.367</v>
      </c>
      <c r="FN21" s="41">
        <v>-0.26419999999999999</v>
      </c>
      <c r="FO21" s="39">
        <v>-9.9500000000000005E-2</v>
      </c>
      <c r="FP21" s="39">
        <v>-0.2336</v>
      </c>
      <c r="FQ21" s="39">
        <v>-0.24480000000000002</v>
      </c>
      <c r="FR21" s="39">
        <v>-0.11040000000000001</v>
      </c>
      <c r="FS21" s="39">
        <v>-0.30669999999999997</v>
      </c>
      <c r="FT21" s="39">
        <v>-3.4799999999999998E-2</v>
      </c>
      <c r="FU21" s="39">
        <v>-0.39629999999999999</v>
      </c>
      <c r="FV21" s="39">
        <v>-1.0372000000000001</v>
      </c>
      <c r="FW21" s="39">
        <v>-0.37989999999999996</v>
      </c>
      <c r="FX21" s="39">
        <v>-0.23130000000000001</v>
      </c>
      <c r="FY21" s="40">
        <v>-0.42630000000000001</v>
      </c>
      <c r="FZ21" s="41">
        <v>-0.20956157000000003</v>
      </c>
      <c r="GA21" s="39">
        <v>-0.16469682999999999</v>
      </c>
      <c r="GB21" s="39">
        <v>-1.07578464</v>
      </c>
      <c r="GC21" s="39">
        <v>-0.43777782999999998</v>
      </c>
      <c r="GD21" s="39">
        <v>-0.21292176000000002</v>
      </c>
      <c r="GE21" s="39">
        <v>-0.61541360999999994</v>
      </c>
      <c r="GF21" s="39">
        <v>-0.65017878000000007</v>
      </c>
      <c r="GG21" s="39">
        <v>-0.15953066000000002</v>
      </c>
      <c r="GH21" s="39">
        <v>-0.40108656000000004</v>
      </c>
      <c r="GI21" s="39">
        <v>-0.98468514000000007</v>
      </c>
      <c r="GJ21" s="39">
        <v>-0.40557446999999996</v>
      </c>
      <c r="GK21" s="40">
        <v>-1.1583621599999998</v>
      </c>
      <c r="GL21" s="41">
        <v>-1.5342070300000001</v>
      </c>
      <c r="GM21" s="41">
        <v>-1.42022234</v>
      </c>
      <c r="GN21" s="41">
        <v>-0.2236503</v>
      </c>
      <c r="GO21" s="39">
        <v>-0.25480358999999997</v>
      </c>
      <c r="GP21" s="39">
        <v>-0.5282464</v>
      </c>
      <c r="GQ21" s="39">
        <v>-0.42626759999999997</v>
      </c>
      <c r="GR21" s="39">
        <v>-0.32649950999999999</v>
      </c>
      <c r="GS21" s="39">
        <v>-0.74281997999999994</v>
      </c>
      <c r="GT21" s="39">
        <v>-0.58305746999999997</v>
      </c>
      <c r="GU21" s="39">
        <v>-0.63030218999999998</v>
      </c>
      <c r="GV21" s="39">
        <v>-1.4916336299999997</v>
      </c>
      <c r="GW21" s="40">
        <v>-0.41100449999999999</v>
      </c>
      <c r="GX21" s="39">
        <v>-0.77025678000000009</v>
      </c>
      <c r="GY21" s="39">
        <v>-0.67942148999999996</v>
      </c>
      <c r="GZ21" s="39">
        <v>-0.5918139</v>
      </c>
      <c r="HA21" s="39">
        <v>-0.51415538000000005</v>
      </c>
      <c r="HB21" s="42">
        <v>-0.22511241000000001</v>
      </c>
      <c r="HC21" s="39">
        <v>-2.9690237800000001</v>
      </c>
      <c r="HD21" s="43">
        <v>-3.2038269100000001</v>
      </c>
      <c r="HE21" s="43">
        <v>-0.38710348</v>
      </c>
      <c r="HF21" s="43">
        <v>-0.18929520000000002</v>
      </c>
      <c r="HG21" s="43">
        <v>-0.69369654000000003</v>
      </c>
      <c r="HH21" s="43">
        <v>-2.8002750000000001</v>
      </c>
      <c r="HI21" s="40">
        <v>-0.84799360999999995</v>
      </c>
      <c r="HJ21" s="39">
        <v>-4.5817875400000005</v>
      </c>
      <c r="HK21" s="39">
        <v>-1.4461003600000002</v>
      </c>
      <c r="HL21" s="43">
        <v>-2.0108640200000001</v>
      </c>
      <c r="HM21" s="43">
        <v>-0.62935841999999997</v>
      </c>
      <c r="HN21" s="43">
        <v>-1.9736547099999999</v>
      </c>
      <c r="HO21" s="43">
        <v>-2.4828601200000002</v>
      </c>
      <c r="HP21" s="43">
        <v>-1.09421207</v>
      </c>
      <c r="HQ21" s="43">
        <v>-0.92885646999999993</v>
      </c>
      <c r="HR21" s="43">
        <v>-2.85269408</v>
      </c>
      <c r="HS21" s="43">
        <v>-2.5459271999999999</v>
      </c>
      <c r="HT21" s="43">
        <v>-3.425303</v>
      </c>
      <c r="HU21" s="40">
        <v>-3.3643189700000002</v>
      </c>
      <c r="HV21" s="42">
        <v>-1.35600469</v>
      </c>
      <c r="HW21" s="40">
        <v>-0.26579653000000003</v>
      </c>
      <c r="HX21" s="44">
        <v>2781</v>
      </c>
      <c r="HY21" s="45" t="s">
        <v>527</v>
      </c>
    </row>
    <row r="22" spans="1:233" x14ac:dyDescent="0.25">
      <c r="A22" s="38" t="s">
        <v>528</v>
      </c>
      <c r="B22" s="39">
        <v>-29.334</v>
      </c>
      <c r="C22" s="39">
        <v>-25.199000000000002</v>
      </c>
      <c r="D22" s="39">
        <v>-40.223999999999997</v>
      </c>
      <c r="E22" s="39">
        <v>-33.829000000000001</v>
      </c>
      <c r="F22" s="39">
        <v>-34.264000000000003</v>
      </c>
      <c r="G22" s="39">
        <v>-33.720999999999997</v>
      </c>
      <c r="H22" s="39">
        <v>-47.162999999999997</v>
      </c>
      <c r="I22" s="39">
        <v>-35.781999999999996</v>
      </c>
      <c r="J22" s="39">
        <v>-29.852</v>
      </c>
      <c r="K22" s="39">
        <v>-30.925000000000001</v>
      </c>
      <c r="L22" s="39">
        <v>-31.963999999999999</v>
      </c>
      <c r="M22" s="40">
        <v>-39.149000000000001</v>
      </c>
      <c r="N22" s="41">
        <v>-29.568000000000001</v>
      </c>
      <c r="O22" s="39">
        <v>-27.131</v>
      </c>
      <c r="P22" s="39">
        <v>-31.044</v>
      </c>
      <c r="Q22" s="39">
        <v>-21.795999999999999</v>
      </c>
      <c r="R22" s="39">
        <v>-44.347000000000001</v>
      </c>
      <c r="S22" s="39">
        <v>-34.280999999999999</v>
      </c>
      <c r="T22" s="39">
        <v>-36.923000000000002</v>
      </c>
      <c r="U22" s="39">
        <v>-32.488999999999997</v>
      </c>
      <c r="V22" s="39">
        <v>-29.856000000000002</v>
      </c>
      <c r="W22" s="39">
        <v>-41.737000000000002</v>
      </c>
      <c r="X22" s="39">
        <v>-30.995000000000001</v>
      </c>
      <c r="Y22" s="40">
        <v>-36.18</v>
      </c>
      <c r="Z22" s="41">
        <v>-36.223999999999997</v>
      </c>
      <c r="AA22" s="39">
        <v>-23.699000000000002</v>
      </c>
      <c r="AB22" s="39">
        <v>-23.734000000000002</v>
      </c>
      <c r="AC22" s="39">
        <v>-35.987000000000002</v>
      </c>
      <c r="AD22" s="39">
        <v>-49.145000000000003</v>
      </c>
      <c r="AE22" s="39">
        <v>-53.164000000000001</v>
      </c>
      <c r="AF22" s="39">
        <v>-44.082999999999998</v>
      </c>
      <c r="AG22" s="39">
        <v>-46.749000000000002</v>
      </c>
      <c r="AH22" s="39">
        <v>-43.042000000000002</v>
      </c>
      <c r="AI22" s="39">
        <v>-44.463999999999999</v>
      </c>
      <c r="AJ22" s="39">
        <v>-32.084000000000003</v>
      </c>
      <c r="AK22" s="40">
        <v>-52.246000000000002</v>
      </c>
      <c r="AL22" s="41">
        <v>-35.655000000000001</v>
      </c>
      <c r="AM22" s="39">
        <v>-33.021999999999998</v>
      </c>
      <c r="AN22" s="39">
        <v>-34.942999999999998</v>
      </c>
      <c r="AO22" s="39">
        <v>-38.052</v>
      </c>
      <c r="AP22" s="39">
        <v>-34.988999999999997</v>
      </c>
      <c r="AQ22" s="39">
        <v>-32.777000000000001</v>
      </c>
      <c r="AR22" s="39">
        <v>-38.222000000000001</v>
      </c>
      <c r="AS22" s="39">
        <v>-31.795000000000002</v>
      </c>
      <c r="AT22" s="39">
        <v>-47.018999999999998</v>
      </c>
      <c r="AU22" s="39">
        <v>-42.015999999999998</v>
      </c>
      <c r="AV22" s="39">
        <v>-27.18</v>
      </c>
      <c r="AW22" s="40">
        <v>-43.468000000000004</v>
      </c>
      <c r="AX22" s="41">
        <v>-20.164999999999999</v>
      </c>
      <c r="AY22" s="39">
        <v>-18.920999999999999</v>
      </c>
      <c r="AZ22" s="39">
        <v>-44.826000000000001</v>
      </c>
      <c r="BA22" s="39">
        <v>-31.606999999999999</v>
      </c>
      <c r="BB22" s="39">
        <v>-26.227</v>
      </c>
      <c r="BC22" s="39">
        <v>-32.207000000000001</v>
      </c>
      <c r="BD22" s="39">
        <v>-29.280999999999999</v>
      </c>
      <c r="BE22" s="39">
        <v>-27.451000000000001</v>
      </c>
      <c r="BF22" s="39">
        <v>-32.719000000000001</v>
      </c>
      <c r="BG22" s="39">
        <v>-27.513000000000002</v>
      </c>
      <c r="BH22" s="39">
        <v>-38.863</v>
      </c>
      <c r="BI22" s="40">
        <v>-45.116999999999997</v>
      </c>
      <c r="BJ22" s="41">
        <v>-27.46</v>
      </c>
      <c r="BK22" s="39">
        <v>-25.89</v>
      </c>
      <c r="BL22" s="39">
        <v>-34.637</v>
      </c>
      <c r="BM22" s="39">
        <v>-28.050999999999998</v>
      </c>
      <c r="BN22" s="39">
        <v>-35.906999999999996</v>
      </c>
      <c r="BO22" s="39">
        <v>-33.470999999999997</v>
      </c>
      <c r="BP22" s="39">
        <v>-30.736999999999998</v>
      </c>
      <c r="BQ22" s="39">
        <v>-39.517000000000003</v>
      </c>
      <c r="BR22" s="39">
        <v>-37.902000000000001</v>
      </c>
      <c r="BS22" s="39">
        <v>-28.488</v>
      </c>
      <c r="BT22" s="39">
        <v>-27.946999999999999</v>
      </c>
      <c r="BU22" s="40">
        <v>-44.923000000000002</v>
      </c>
      <c r="BV22" s="41">
        <v>-32.893000000000001</v>
      </c>
      <c r="BW22" s="39">
        <v>-44.357999999999997</v>
      </c>
      <c r="BX22" s="39">
        <v>-34.435000000000002</v>
      </c>
      <c r="BY22" s="39">
        <v>-31.097000000000001</v>
      </c>
      <c r="BZ22" s="39">
        <v>-45.587000000000003</v>
      </c>
      <c r="CA22" s="39">
        <v>-32.781999999999996</v>
      </c>
      <c r="CB22" s="39">
        <v>-36.229999999999997</v>
      </c>
      <c r="CC22" s="39">
        <v>-36.151000000000003</v>
      </c>
      <c r="CD22" s="39">
        <v>-28.384</v>
      </c>
      <c r="CE22" s="39">
        <v>-34.612000000000002</v>
      </c>
      <c r="CF22" s="39">
        <v>-34.951999999999998</v>
      </c>
      <c r="CG22" s="40">
        <v>-44.542999999999999</v>
      </c>
      <c r="CH22" s="41">
        <v>-29.495000000000001</v>
      </c>
      <c r="CI22" s="39">
        <v>-27.419</v>
      </c>
      <c r="CJ22" s="39">
        <v>-32.006</v>
      </c>
      <c r="CK22" s="39">
        <v>-34.652000000000001</v>
      </c>
      <c r="CL22" s="39">
        <v>-43.133000000000003</v>
      </c>
      <c r="CM22" s="39">
        <v>-38.585999999999999</v>
      </c>
      <c r="CN22" s="39">
        <v>-37.832999999999998</v>
      </c>
      <c r="CO22" s="39">
        <v>-37.970999999999997</v>
      </c>
      <c r="CP22" s="39">
        <v>-29.547999999999998</v>
      </c>
      <c r="CQ22" s="39">
        <v>-37.661000000000001</v>
      </c>
      <c r="CR22" s="39">
        <v>-38.161999999999999</v>
      </c>
      <c r="CS22" s="40">
        <v>-46.689</v>
      </c>
      <c r="CT22" s="41">
        <v>-35.048999999999999</v>
      </c>
      <c r="CU22" s="39">
        <v>-43.505000000000003</v>
      </c>
      <c r="CV22" s="39">
        <v>-33.814</v>
      </c>
      <c r="CW22" s="39">
        <v>-40.856999999999999</v>
      </c>
      <c r="CX22" s="39">
        <v>-31.177</v>
      </c>
      <c r="CY22" s="39">
        <v>-40.482999999999997</v>
      </c>
      <c r="CZ22" s="39">
        <v>-35.258000000000003</v>
      </c>
      <c r="DA22" s="39">
        <v>-35.767000000000003</v>
      </c>
      <c r="DB22" s="39">
        <v>-42.606000000000002</v>
      </c>
      <c r="DC22" s="39">
        <v>-50.707000000000001</v>
      </c>
      <c r="DD22" s="39">
        <v>-41.465000000000003</v>
      </c>
      <c r="DE22" s="40">
        <v>-49.744</v>
      </c>
      <c r="DF22" s="41">
        <v>-38.718000000000004</v>
      </c>
      <c r="DG22" s="39">
        <v>-33.229999999999997</v>
      </c>
      <c r="DH22" s="39">
        <v>-52.716000000000001</v>
      </c>
      <c r="DI22" s="39">
        <v>-46.408000000000001</v>
      </c>
      <c r="DJ22" s="39">
        <v>-47.113999999999997</v>
      </c>
      <c r="DK22" s="39">
        <v>-46.960999999999999</v>
      </c>
      <c r="DL22" s="39">
        <v>-54.94</v>
      </c>
      <c r="DM22" s="39">
        <v>-53.814999999999998</v>
      </c>
      <c r="DN22" s="39">
        <v>-59.521999999999998</v>
      </c>
      <c r="DO22" s="39">
        <v>-55.508000000000003</v>
      </c>
      <c r="DP22" s="39">
        <v>-55.667000000000002</v>
      </c>
      <c r="DQ22" s="40">
        <v>-68.489999999999995</v>
      </c>
      <c r="DR22" s="41">
        <v>-48.161999999999999</v>
      </c>
      <c r="DS22" s="39">
        <v>-50.768000000000001</v>
      </c>
      <c r="DT22" s="39">
        <v>-79.195999999999998</v>
      </c>
      <c r="DU22" s="39">
        <v>-48.411999999999999</v>
      </c>
      <c r="DV22" s="39">
        <v>-58.228999999999999</v>
      </c>
      <c r="DW22" s="39">
        <v>-101.297</v>
      </c>
      <c r="DX22" s="39">
        <v>-64.344999999999999</v>
      </c>
      <c r="DY22" s="39">
        <v>-62.186999999999998</v>
      </c>
      <c r="DZ22" s="39">
        <v>-62.844999999999999</v>
      </c>
      <c r="EA22" s="39">
        <v>-83.293999999999997</v>
      </c>
      <c r="EB22" s="39">
        <v>-123.663</v>
      </c>
      <c r="EC22" s="40">
        <v>-102.53100000000001</v>
      </c>
      <c r="ED22" s="41">
        <v>-60.651000000000003</v>
      </c>
      <c r="EE22" s="39">
        <v>-63.347999999999999</v>
      </c>
      <c r="EF22" s="39">
        <v>-110.294</v>
      </c>
      <c r="EG22" s="39">
        <v>-60.537999999999997</v>
      </c>
      <c r="EH22" s="39">
        <v>-72.597999999999999</v>
      </c>
      <c r="EI22" s="39">
        <v>-69.150000000000006</v>
      </c>
      <c r="EJ22" s="39">
        <v>-91.019000000000005</v>
      </c>
      <c r="EK22" s="39">
        <v>-84.656999999999996</v>
      </c>
      <c r="EL22" s="39">
        <v>-82.323999999999998</v>
      </c>
      <c r="EM22" s="39">
        <v>-76.212000000000003</v>
      </c>
      <c r="EN22" s="39">
        <v>-66.438000000000002</v>
      </c>
      <c r="EO22" s="40">
        <v>-129.447</v>
      </c>
      <c r="EP22" s="41">
        <v>-83.692999999999998</v>
      </c>
      <c r="EQ22" s="39">
        <v>-69.88</v>
      </c>
      <c r="ER22" s="39">
        <v>-67.733999999999995</v>
      </c>
      <c r="ES22" s="39">
        <v>-51.234999999999999</v>
      </c>
      <c r="ET22" s="39">
        <v>-83.573999999999998</v>
      </c>
      <c r="EU22" s="39">
        <v>-88.811000000000007</v>
      </c>
      <c r="EV22" s="39">
        <v>-61.744</v>
      </c>
      <c r="EW22" s="39">
        <v>-86.147000000000006</v>
      </c>
      <c r="EX22" s="39">
        <v>-55.57</v>
      </c>
      <c r="EY22" s="39">
        <v>-86.037999999999997</v>
      </c>
      <c r="EZ22" s="39">
        <v>-78.067999999999998</v>
      </c>
      <c r="FA22" s="40">
        <v>-125.012</v>
      </c>
      <c r="FB22" s="41">
        <v>-70.691999999999993</v>
      </c>
      <c r="FC22" s="39">
        <v>-54.261000000000003</v>
      </c>
      <c r="FD22" s="39">
        <v>-58.735999999999997</v>
      </c>
      <c r="FE22" s="39">
        <v>-78.231999999999999</v>
      </c>
      <c r="FF22" s="39">
        <v>-57.59</v>
      </c>
      <c r="FG22" s="39">
        <v>-61.195</v>
      </c>
      <c r="FH22" s="39">
        <v>-86.497</v>
      </c>
      <c r="FI22" s="39">
        <v>-80.697999999999993</v>
      </c>
      <c r="FJ22" s="39">
        <v>-73.019000000000005</v>
      </c>
      <c r="FK22" s="39">
        <v>-69.927999999999997</v>
      </c>
      <c r="FL22" s="39">
        <v>-95.956000000000003</v>
      </c>
      <c r="FM22" s="40">
        <v>-138.953</v>
      </c>
      <c r="FN22" s="41">
        <v>-68.375600000000006</v>
      </c>
      <c r="FO22" s="39">
        <v>-55.956199999999995</v>
      </c>
      <c r="FP22" s="39">
        <v>-61.857999999999997</v>
      </c>
      <c r="FQ22" s="39">
        <v>-59.396999999999998</v>
      </c>
      <c r="FR22" s="39">
        <v>-58.366999999999997</v>
      </c>
      <c r="FS22" s="39">
        <v>-54.380300000000005</v>
      </c>
      <c r="FT22" s="39">
        <v>-68.280600000000007</v>
      </c>
      <c r="FU22" s="39">
        <v>-44.226199999999999</v>
      </c>
      <c r="FV22" s="39">
        <v>-67.11330000000001</v>
      </c>
      <c r="FW22" s="39">
        <v>-62.7149</v>
      </c>
      <c r="FX22" s="39">
        <v>-143.38679999999999</v>
      </c>
      <c r="FY22" s="40">
        <v>-84.201800000000006</v>
      </c>
      <c r="FZ22" s="41">
        <v>-52.372246859999997</v>
      </c>
      <c r="GA22" s="39">
        <v>-53.895065820000006</v>
      </c>
      <c r="GB22" s="39">
        <v>-63.288306320000004</v>
      </c>
      <c r="GC22" s="39">
        <v>-60.531577450000007</v>
      </c>
      <c r="GD22" s="39">
        <v>-47.975743219999998</v>
      </c>
      <c r="GE22" s="39">
        <v>-50.358891309999997</v>
      </c>
      <c r="GF22" s="39">
        <v>-99.264369500000001</v>
      </c>
      <c r="GG22" s="39">
        <v>-68.293756170000009</v>
      </c>
      <c r="GH22" s="39">
        <v>-71.596232329999992</v>
      </c>
      <c r="GI22" s="39">
        <v>-68.830986010000004</v>
      </c>
      <c r="GJ22" s="39">
        <v>-67.587200370000005</v>
      </c>
      <c r="GK22" s="40">
        <v>-177.03892299000003</v>
      </c>
      <c r="GL22" s="41">
        <v>-77.536216819999993</v>
      </c>
      <c r="GM22" s="41">
        <v>-92.354065099999985</v>
      </c>
      <c r="GN22" s="41">
        <v>-81.44346213</v>
      </c>
      <c r="GO22" s="39">
        <v>-71.18213012999999</v>
      </c>
      <c r="GP22" s="39">
        <v>-81.871551580000002</v>
      </c>
      <c r="GQ22" s="39">
        <v>-74.411682080000006</v>
      </c>
      <c r="GR22" s="39">
        <v>-71.62877976</v>
      </c>
      <c r="GS22" s="39">
        <v>-80.664745089999997</v>
      </c>
      <c r="GT22" s="39">
        <v>-73.597015780000007</v>
      </c>
      <c r="GU22" s="39">
        <v>-93.549460819999993</v>
      </c>
      <c r="GV22" s="39">
        <v>-78.770237309999999</v>
      </c>
      <c r="GW22" s="40">
        <v>-88.106373149999996</v>
      </c>
      <c r="GX22" s="39">
        <v>-96.153123489999999</v>
      </c>
      <c r="GY22" s="39">
        <v>-73.457349409999992</v>
      </c>
      <c r="GZ22" s="39">
        <v>-84.106624939999989</v>
      </c>
      <c r="HA22" s="39">
        <v>-93.963397810000004</v>
      </c>
      <c r="HB22" s="42">
        <v>-90.72814357</v>
      </c>
      <c r="HC22" s="39">
        <v>-82.331455469999995</v>
      </c>
      <c r="HD22" s="43">
        <v>-109.0615686</v>
      </c>
      <c r="HE22" s="43">
        <v>-97.479632629999998</v>
      </c>
      <c r="HF22" s="43">
        <v>-78.671973850000001</v>
      </c>
      <c r="HG22" s="43">
        <v>-70.766980399999994</v>
      </c>
      <c r="HH22" s="43">
        <v>-80.307522180000021</v>
      </c>
      <c r="HI22" s="40">
        <v>-69.364564959999996</v>
      </c>
      <c r="HJ22" s="39">
        <v>-73.19561259999999</v>
      </c>
      <c r="HK22" s="39">
        <v>-69.821870840000003</v>
      </c>
      <c r="HL22" s="43">
        <v>-64.110449630000005</v>
      </c>
      <c r="HM22" s="43">
        <v>-106.66587548999999</v>
      </c>
      <c r="HN22" s="43">
        <v>-93.943936239999999</v>
      </c>
      <c r="HO22" s="43">
        <v>-62.151280929999999</v>
      </c>
      <c r="HP22" s="43">
        <v>-74.839453570000003</v>
      </c>
      <c r="HQ22" s="43">
        <v>-94.307314580000011</v>
      </c>
      <c r="HR22" s="43">
        <v>-84.026126719999993</v>
      </c>
      <c r="HS22" s="43">
        <v>-112.14881674999999</v>
      </c>
      <c r="HT22" s="43">
        <v>-82.412584339999995</v>
      </c>
      <c r="HU22" s="40">
        <v>-68.013922569999991</v>
      </c>
      <c r="HV22" s="42">
        <v>-76.691201280000001</v>
      </c>
      <c r="HW22" s="40">
        <v>-99.82939476</v>
      </c>
      <c r="HX22" s="44">
        <v>2784</v>
      </c>
      <c r="HY22" s="45" t="s">
        <v>529</v>
      </c>
    </row>
    <row r="23" spans="1:233" x14ac:dyDescent="0.25">
      <c r="A23" s="38" t="s">
        <v>530</v>
      </c>
      <c r="B23" s="39">
        <v>-51.594000000000008</v>
      </c>
      <c r="C23" s="39">
        <v>-63.001999999999995</v>
      </c>
      <c r="D23" s="39">
        <v>-54.775999999999996</v>
      </c>
      <c r="E23" s="39">
        <v>-107.733</v>
      </c>
      <c r="F23" s="39">
        <v>-56.776999999999994</v>
      </c>
      <c r="G23" s="39">
        <v>-48.457999999999998</v>
      </c>
      <c r="H23" s="39">
        <v>-61.14</v>
      </c>
      <c r="I23" s="39">
        <v>-68.996999999999986</v>
      </c>
      <c r="J23" s="39">
        <v>-56.722999999999999</v>
      </c>
      <c r="K23" s="39">
        <v>-54.127000000000002</v>
      </c>
      <c r="L23" s="39">
        <v>-77.45</v>
      </c>
      <c r="M23" s="40">
        <v>-83.704999999999998</v>
      </c>
      <c r="N23" s="41">
        <v>-43.703999999999994</v>
      </c>
      <c r="O23" s="39">
        <v>-46.460999999999999</v>
      </c>
      <c r="P23" s="39">
        <v>-59.697999999999993</v>
      </c>
      <c r="Q23" s="39">
        <v>-60.186999999999998</v>
      </c>
      <c r="R23" s="39">
        <v>-66.311999999999998</v>
      </c>
      <c r="S23" s="39">
        <v>-79.433999999999997</v>
      </c>
      <c r="T23" s="39">
        <v>-82.424000000000007</v>
      </c>
      <c r="U23" s="39">
        <v>-77.462000000000003</v>
      </c>
      <c r="V23" s="39">
        <v>-68.36699999999999</v>
      </c>
      <c r="W23" s="39">
        <v>-82.233000000000004</v>
      </c>
      <c r="X23" s="39">
        <v>-107.003</v>
      </c>
      <c r="Y23" s="40">
        <v>-113.208</v>
      </c>
      <c r="Z23" s="41">
        <v>-89.894000000000005</v>
      </c>
      <c r="AA23" s="39">
        <v>-79.334999999999994</v>
      </c>
      <c r="AB23" s="39">
        <v>-86.363</v>
      </c>
      <c r="AC23" s="39">
        <v>-101.44399999999999</v>
      </c>
      <c r="AD23" s="39">
        <v>-75.850999999999999</v>
      </c>
      <c r="AE23" s="39">
        <v>-77.254000000000005</v>
      </c>
      <c r="AF23" s="39">
        <v>-131.304</v>
      </c>
      <c r="AG23" s="39">
        <v>-118.634</v>
      </c>
      <c r="AH23" s="39">
        <v>-151.13200000000001</v>
      </c>
      <c r="AI23" s="39">
        <v>-150.27699999999999</v>
      </c>
      <c r="AJ23" s="39">
        <v>-129.191</v>
      </c>
      <c r="AK23" s="40">
        <v>-209.53899999999996</v>
      </c>
      <c r="AL23" s="41">
        <v>-142.56700000000001</v>
      </c>
      <c r="AM23" s="39">
        <v>-120.23699999999999</v>
      </c>
      <c r="AN23" s="39">
        <v>-161.00900000000001</v>
      </c>
      <c r="AO23" s="39">
        <v>-133.73599999999999</v>
      </c>
      <c r="AP23" s="39">
        <v>-100.85699999999999</v>
      </c>
      <c r="AQ23" s="39">
        <v>-140.95600000000002</v>
      </c>
      <c r="AR23" s="39">
        <v>-141.85900000000001</v>
      </c>
      <c r="AS23" s="39">
        <v>-191.42499999999998</v>
      </c>
      <c r="AT23" s="39">
        <v>-131.84399999999999</v>
      </c>
      <c r="AU23" s="39">
        <v>-109.636</v>
      </c>
      <c r="AV23" s="39">
        <v>-126.315</v>
      </c>
      <c r="AW23" s="40">
        <v>-176.01</v>
      </c>
      <c r="AX23" s="41">
        <v>-93.828000000000003</v>
      </c>
      <c r="AY23" s="39">
        <v>-79.603999999999985</v>
      </c>
      <c r="AZ23" s="39">
        <v>-129.02199999999999</v>
      </c>
      <c r="BA23" s="39">
        <v>-105.08799999999999</v>
      </c>
      <c r="BB23" s="39">
        <v>-93.361999999999995</v>
      </c>
      <c r="BC23" s="39">
        <v>-181.69200000000001</v>
      </c>
      <c r="BD23" s="39">
        <v>-126.49300000000001</v>
      </c>
      <c r="BE23" s="39">
        <v>-113.68799999999999</v>
      </c>
      <c r="BF23" s="39">
        <v>-124.447</v>
      </c>
      <c r="BG23" s="39">
        <v>-125.08000000000001</v>
      </c>
      <c r="BH23" s="39">
        <v>-132.10000000000002</v>
      </c>
      <c r="BI23" s="40">
        <v>-207.63</v>
      </c>
      <c r="BJ23" s="41">
        <v>-113.711</v>
      </c>
      <c r="BK23" s="39">
        <v>-117.96900000000001</v>
      </c>
      <c r="BL23" s="39">
        <v>-122.837</v>
      </c>
      <c r="BM23" s="39">
        <v>-101.9</v>
      </c>
      <c r="BN23" s="39">
        <v>-192.054</v>
      </c>
      <c r="BO23" s="39">
        <v>-126.10300000000002</v>
      </c>
      <c r="BP23" s="39">
        <v>-122.68299999999999</v>
      </c>
      <c r="BQ23" s="39">
        <v>-158.404</v>
      </c>
      <c r="BR23" s="39">
        <v>-114.34899999999999</v>
      </c>
      <c r="BS23" s="39">
        <v>-126.143</v>
      </c>
      <c r="BT23" s="39">
        <v>-135.38299999999998</v>
      </c>
      <c r="BU23" s="40">
        <v>-205.61300000000003</v>
      </c>
      <c r="BV23" s="41">
        <v>-164.31200000000001</v>
      </c>
      <c r="BW23" s="39">
        <v>-104.673</v>
      </c>
      <c r="BX23" s="39">
        <v>-117.82900000000001</v>
      </c>
      <c r="BY23" s="39">
        <v>-121.15</v>
      </c>
      <c r="BZ23" s="39">
        <v>-139</v>
      </c>
      <c r="CA23" s="39">
        <v>-149.77699999999999</v>
      </c>
      <c r="CB23" s="39">
        <v>-115.94800000000001</v>
      </c>
      <c r="CC23" s="39">
        <v>-129.983</v>
      </c>
      <c r="CD23" s="39">
        <v>-131.07</v>
      </c>
      <c r="CE23" s="39">
        <v>-132.61000000000001</v>
      </c>
      <c r="CF23" s="39">
        <v>-128.24</v>
      </c>
      <c r="CG23" s="40">
        <v>-186.892</v>
      </c>
      <c r="CH23" s="41">
        <v>-112.89900000000002</v>
      </c>
      <c r="CI23" s="39">
        <v>-99.00200000000001</v>
      </c>
      <c r="CJ23" s="39">
        <v>-108.94999999999999</v>
      </c>
      <c r="CK23" s="39">
        <v>-142.078</v>
      </c>
      <c r="CL23" s="39">
        <v>-102.98599999999999</v>
      </c>
      <c r="CM23" s="39">
        <v>-98.721000000000004</v>
      </c>
      <c r="CN23" s="39">
        <v>-134.66899999999998</v>
      </c>
      <c r="CO23" s="39">
        <v>-115.15899999999999</v>
      </c>
      <c r="CP23" s="39">
        <v>-98.504999999999995</v>
      </c>
      <c r="CQ23" s="39">
        <v>-112.33399999999997</v>
      </c>
      <c r="CR23" s="39">
        <v>-114.95099999999999</v>
      </c>
      <c r="CS23" s="40">
        <v>-148.19400000000002</v>
      </c>
      <c r="CT23" s="41">
        <v>-109.58300000000001</v>
      </c>
      <c r="CU23" s="39">
        <v>-103.82299999999999</v>
      </c>
      <c r="CV23" s="39">
        <v>-120.82900000000001</v>
      </c>
      <c r="CW23" s="39">
        <v>-172.24900000000002</v>
      </c>
      <c r="CX23" s="39">
        <v>-123.57900000000001</v>
      </c>
      <c r="CY23" s="39">
        <v>-105.56100000000001</v>
      </c>
      <c r="CZ23" s="39">
        <v>-126.66199999999999</v>
      </c>
      <c r="DA23" s="39">
        <v>-104.357</v>
      </c>
      <c r="DB23" s="39">
        <v>-136.66999999999999</v>
      </c>
      <c r="DC23" s="39">
        <v>-143.14500000000001</v>
      </c>
      <c r="DD23" s="39">
        <v>-115.76300000000001</v>
      </c>
      <c r="DE23" s="40">
        <v>-199.37899999999996</v>
      </c>
      <c r="DF23" s="41">
        <v>-136.05500000000001</v>
      </c>
      <c r="DG23" s="39">
        <v>-165.71700000000001</v>
      </c>
      <c r="DH23" s="39">
        <v>-221.26700000000002</v>
      </c>
      <c r="DI23" s="39">
        <v>-211.33600000000001</v>
      </c>
      <c r="DJ23" s="39">
        <v>-193.02199999999999</v>
      </c>
      <c r="DK23" s="39">
        <v>-152.55500000000001</v>
      </c>
      <c r="DL23" s="39">
        <v>-151.97</v>
      </c>
      <c r="DM23" s="39">
        <v>-163.69499999999999</v>
      </c>
      <c r="DN23" s="39">
        <v>-149.16900000000001</v>
      </c>
      <c r="DO23" s="39">
        <v>-153.55700000000002</v>
      </c>
      <c r="DP23" s="39">
        <v>-180.61</v>
      </c>
      <c r="DQ23" s="40">
        <v>-257.28999999999996</v>
      </c>
      <c r="DR23" s="41">
        <v>-136.803</v>
      </c>
      <c r="DS23" s="39">
        <v>-167.952</v>
      </c>
      <c r="DT23" s="39">
        <v>-215.63100000000003</v>
      </c>
      <c r="DU23" s="39">
        <v>-185.92399999999998</v>
      </c>
      <c r="DV23" s="39">
        <v>-206.2</v>
      </c>
      <c r="DW23" s="39">
        <v>-207.83099999999999</v>
      </c>
      <c r="DX23" s="39">
        <v>-184.173</v>
      </c>
      <c r="DY23" s="39">
        <v>-211.852</v>
      </c>
      <c r="DZ23" s="39">
        <v>-185.68199999999999</v>
      </c>
      <c r="EA23" s="39">
        <v>-188.84000000000003</v>
      </c>
      <c r="EB23" s="39">
        <v>-173.24699999999999</v>
      </c>
      <c r="EC23" s="40">
        <v>-323.03099999999995</v>
      </c>
      <c r="ED23" s="41">
        <v>-201.28699999999998</v>
      </c>
      <c r="EE23" s="39">
        <v>-199.392</v>
      </c>
      <c r="EF23" s="39">
        <v>-263.93599999999998</v>
      </c>
      <c r="EG23" s="39">
        <v>-194.119</v>
      </c>
      <c r="EH23" s="39">
        <v>-212.12700000000001</v>
      </c>
      <c r="EI23" s="39">
        <v>-223.48499999999999</v>
      </c>
      <c r="EJ23" s="39">
        <v>-267.50200000000001</v>
      </c>
      <c r="EK23" s="39">
        <v>-300.89799999999997</v>
      </c>
      <c r="EL23" s="39">
        <v>-252.24099999999999</v>
      </c>
      <c r="EM23" s="39">
        <v>-255.91200000000001</v>
      </c>
      <c r="EN23" s="39">
        <v>-232.10199999999998</v>
      </c>
      <c r="EO23" s="40">
        <v>-364.35300000000001</v>
      </c>
      <c r="EP23" s="41">
        <v>-323.99600000000004</v>
      </c>
      <c r="EQ23" s="39">
        <v>-261.01599999999996</v>
      </c>
      <c r="ER23" s="39">
        <v>-339.005</v>
      </c>
      <c r="ES23" s="39">
        <v>-301.78500115999998</v>
      </c>
      <c r="ET23" s="39">
        <v>-303.06600163999997</v>
      </c>
      <c r="EU23" s="39">
        <v>-287.21199827000004</v>
      </c>
      <c r="EV23" s="39">
        <v>-343.63799814999999</v>
      </c>
      <c r="EW23" s="39">
        <v>-303.81999987</v>
      </c>
      <c r="EX23" s="39">
        <v>-310.98399999999998</v>
      </c>
      <c r="EY23" s="39">
        <v>-350.11799999999999</v>
      </c>
      <c r="EZ23" s="39">
        <v>-305.05399999999997</v>
      </c>
      <c r="FA23" s="40">
        <v>-416.55602357999999</v>
      </c>
      <c r="FB23" s="41">
        <v>-440.03399999999999</v>
      </c>
      <c r="FC23" s="39">
        <v>-371.77300191</v>
      </c>
      <c r="FD23" s="39">
        <v>-362.20987300000002</v>
      </c>
      <c r="FE23" s="39">
        <v>-386.48200267999999</v>
      </c>
      <c r="FF23" s="39">
        <v>-357.22099654000004</v>
      </c>
      <c r="FG23" s="39">
        <v>-361.43900000000002</v>
      </c>
      <c r="FH23" s="39">
        <v>-390.78200000000004</v>
      </c>
      <c r="FI23" s="39">
        <v>-458.55500298000004</v>
      </c>
      <c r="FJ23" s="39">
        <v>-364.93300304999997</v>
      </c>
      <c r="FK23" s="39">
        <v>-405.43699603999994</v>
      </c>
      <c r="FL23" s="39">
        <v>-330.27200418999996</v>
      </c>
      <c r="FM23" s="40">
        <v>-538.79786703000002</v>
      </c>
      <c r="FN23" s="41">
        <v>-365.51990003993376</v>
      </c>
      <c r="FO23" s="39">
        <v>-359.15800000999997</v>
      </c>
      <c r="FP23" s="39">
        <v>-397.23399995314912</v>
      </c>
      <c r="FQ23" s="39">
        <v>-346.70670001415721</v>
      </c>
      <c r="FR23" s="39">
        <v>-352.53670001174766</v>
      </c>
      <c r="FS23" s="39">
        <v>-476.77409999999998</v>
      </c>
      <c r="FT23" s="39">
        <v>-398.92630000675922</v>
      </c>
      <c r="FU23" s="39">
        <v>-396.46599996709955</v>
      </c>
      <c r="FV23" s="39">
        <v>-395.089400121594</v>
      </c>
      <c r="FW23" s="39">
        <v>-471.91159998393886</v>
      </c>
      <c r="FX23" s="39">
        <v>-436.74240000000003</v>
      </c>
      <c r="FY23" s="40">
        <v>-680.01469999999995</v>
      </c>
      <c r="FZ23" s="41">
        <v>-404.63129130999999</v>
      </c>
      <c r="GA23" s="39">
        <v>-372.47537437</v>
      </c>
      <c r="GB23" s="39">
        <v>-548.71738771000003</v>
      </c>
      <c r="GC23" s="39">
        <v>-400.35818173000001</v>
      </c>
      <c r="GD23" s="39">
        <v>-432.48532028</v>
      </c>
      <c r="GE23" s="39">
        <v>-416.81500613999998</v>
      </c>
      <c r="GF23" s="39">
        <v>-484.98914227</v>
      </c>
      <c r="GG23" s="39">
        <v>-464.65009169999996</v>
      </c>
      <c r="GH23" s="39">
        <v>-429.79274322000003</v>
      </c>
      <c r="GI23" s="39">
        <v>-452.65878733999995</v>
      </c>
      <c r="GJ23" s="39">
        <v>-570.07660863000001</v>
      </c>
      <c r="GK23" s="40">
        <v>-1238.5476876099999</v>
      </c>
      <c r="GL23" s="41">
        <v>-460.39907262999998</v>
      </c>
      <c r="GM23" s="41">
        <v>-500.93753558999998</v>
      </c>
      <c r="GN23" s="41">
        <v>-637.99395785000002</v>
      </c>
      <c r="GO23" s="39">
        <v>-477.08559219</v>
      </c>
      <c r="GP23" s="39">
        <v>-571.18646200000001</v>
      </c>
      <c r="GQ23" s="39">
        <v>-749.38604463000001</v>
      </c>
      <c r="GR23" s="39">
        <v>-571.01038303999997</v>
      </c>
      <c r="GS23" s="39">
        <v>-696.03167212999995</v>
      </c>
      <c r="GT23" s="39">
        <v>-555.26369511999997</v>
      </c>
      <c r="GU23" s="39">
        <v>-666.14811705999989</v>
      </c>
      <c r="GV23" s="39">
        <v>-625.49178342999994</v>
      </c>
      <c r="GW23" s="40">
        <v>-1136.1317550799999</v>
      </c>
      <c r="GX23" s="39">
        <v>-691.42293447000009</v>
      </c>
      <c r="GY23" s="39">
        <v>-690.19494741000005</v>
      </c>
      <c r="GZ23" s="39">
        <v>-808.7549835399999</v>
      </c>
      <c r="HA23" s="39">
        <v>-633.45546717999991</v>
      </c>
      <c r="HB23" s="42">
        <v>-664.84044748000008</v>
      </c>
      <c r="HC23" s="39">
        <v>-635.06016038999996</v>
      </c>
      <c r="HD23" s="43">
        <v>-658.24857369000017</v>
      </c>
      <c r="HE23" s="43">
        <v>-683.59218037000005</v>
      </c>
      <c r="HF23" s="43">
        <v>-624.69892820000007</v>
      </c>
      <c r="HG23" s="43">
        <v>-681.2498278700001</v>
      </c>
      <c r="HH23" s="43">
        <v>-695.18120327999998</v>
      </c>
      <c r="HI23" s="40">
        <v>-1048.02607197</v>
      </c>
      <c r="HJ23" s="39">
        <v>-811.94737342999997</v>
      </c>
      <c r="HK23" s="39">
        <v>-598.48440978999997</v>
      </c>
      <c r="HL23" s="43">
        <v>-723.30998132000002</v>
      </c>
      <c r="HM23" s="43">
        <v>-750.40617014999998</v>
      </c>
      <c r="HN23" s="43">
        <v>-668.09705732999998</v>
      </c>
      <c r="HO23" s="43">
        <v>-635.05220881000002</v>
      </c>
      <c r="HP23" s="43">
        <v>-766.05957633000003</v>
      </c>
      <c r="HQ23" s="43">
        <v>-622.91137107999987</v>
      </c>
      <c r="HR23" s="43">
        <v>-737.06145943000001</v>
      </c>
      <c r="HS23" s="43">
        <v>-727.51082870000005</v>
      </c>
      <c r="HT23" s="43">
        <v>-712.39699532000009</v>
      </c>
      <c r="HU23" s="40">
        <v>-1048.0524627300001</v>
      </c>
      <c r="HV23" s="42">
        <v>-839.93230265</v>
      </c>
      <c r="HW23" s="40">
        <v>-548.23600104999991</v>
      </c>
      <c r="HX23" s="44">
        <v>2795</v>
      </c>
      <c r="HY23" s="45" t="s">
        <v>531</v>
      </c>
    </row>
    <row r="24" spans="1:233" x14ac:dyDescent="0.25">
      <c r="A24" s="51" t="s">
        <v>532</v>
      </c>
      <c r="B24" s="39">
        <v>-3.5000000000000003E-2</v>
      </c>
      <c r="C24" s="39">
        <v>-2.7E-2</v>
      </c>
      <c r="D24" s="39">
        <v>-2.9999999999999992E-3</v>
      </c>
      <c r="E24" s="39">
        <v>-0.05</v>
      </c>
      <c r="F24" s="39">
        <v>-2.9000000000000001E-2</v>
      </c>
      <c r="G24" s="39">
        <v>-7.8E-2</v>
      </c>
      <c r="H24" s="39">
        <v>-2.1000000000000001E-2</v>
      </c>
      <c r="I24" s="39">
        <v>-9.8000000000000004E-2</v>
      </c>
      <c r="J24" s="39">
        <v>-8.0000000000000002E-3</v>
      </c>
      <c r="K24" s="39">
        <v>-0.03</v>
      </c>
      <c r="L24" s="39">
        <v>-0.03</v>
      </c>
      <c r="M24" s="40">
        <v>-7.0000000000000001E-3</v>
      </c>
      <c r="N24" s="41">
        <v>-2.7E-2</v>
      </c>
      <c r="O24" s="39">
        <v>-1.7999999999999999E-2</v>
      </c>
      <c r="P24" s="39">
        <v>-6.1000000000000013E-2</v>
      </c>
      <c r="Q24" s="39">
        <v>-8.0000000000000002E-3</v>
      </c>
      <c r="R24" s="39">
        <v>-2.5000000000000001E-2</v>
      </c>
      <c r="S24" s="39">
        <v>-3.4000000000000002E-2</v>
      </c>
      <c r="T24" s="39">
        <v>-0.111</v>
      </c>
      <c r="U24" s="39">
        <v>-6.1000000000000006E-2</v>
      </c>
      <c r="V24" s="39">
        <v>-3.6000000000000004E-2</v>
      </c>
      <c r="W24" s="39">
        <v>-6.0999999999999999E-2</v>
      </c>
      <c r="X24" s="39">
        <v>-1.4999999999999999E-2</v>
      </c>
      <c r="Y24" s="40">
        <v>-1.9999999999999948E-3</v>
      </c>
      <c r="Z24" s="41">
        <v>-0.04</v>
      </c>
      <c r="AA24" s="39">
        <v>-2.7E-2</v>
      </c>
      <c r="AB24" s="39">
        <v>-4.1000000000000002E-2</v>
      </c>
      <c r="AC24" s="39">
        <v>-4.7E-2</v>
      </c>
      <c r="AD24" s="39">
        <v>-4.7E-2</v>
      </c>
      <c r="AE24" s="39">
        <v>-1.2009999999999998</v>
      </c>
      <c r="AF24" s="39">
        <v>-8.3000000000000004E-2</v>
      </c>
      <c r="AG24" s="39">
        <v>-0.112</v>
      </c>
      <c r="AH24" s="39">
        <v>-0.06</v>
      </c>
      <c r="AI24" s="39">
        <v>-5.3999999999999999E-2</v>
      </c>
      <c r="AJ24" s="39">
        <v>-5.3999999999999999E-2</v>
      </c>
      <c r="AK24" s="40">
        <v>-4.2000000000000003E-2</v>
      </c>
      <c r="AL24" s="41">
        <v>-0.03</v>
      </c>
      <c r="AM24" s="39">
        <v>-2.7E-2</v>
      </c>
      <c r="AN24" s="39">
        <v>-2.6999999999999996E-2</v>
      </c>
      <c r="AO24" s="39">
        <v>-3.0000000000000002E-2</v>
      </c>
      <c r="AP24" s="39">
        <v>-5.8999999999999997E-2</v>
      </c>
      <c r="AQ24" s="39">
        <v>-5.0999999999999997E-2</v>
      </c>
      <c r="AR24" s="39">
        <v>-4.0000000000000001E-3</v>
      </c>
      <c r="AS24" s="39">
        <v>7.0000000000000001E-3</v>
      </c>
      <c r="AT24" s="39">
        <v>1.0999999999999999E-2</v>
      </c>
      <c r="AU24" s="39">
        <v>-3.1000000000000003E-2</v>
      </c>
      <c r="AV24" s="39">
        <v>-1.2E-2</v>
      </c>
      <c r="AW24" s="40">
        <v>-5.0000000000000001E-3</v>
      </c>
      <c r="AX24" s="41">
        <v>-1E-3</v>
      </c>
      <c r="AY24" s="39">
        <v>-8.9999999999999993E-3</v>
      </c>
      <c r="AZ24" s="39">
        <v>-2.7E-2</v>
      </c>
      <c r="BA24" s="39">
        <v>-1.9999999999999997E-2</v>
      </c>
      <c r="BB24" s="39">
        <v>-1.7000000000000001E-2</v>
      </c>
      <c r="BC24" s="39">
        <v>-1.2999999999999999E-2</v>
      </c>
      <c r="BD24" s="39">
        <v>4.0000000000000001E-3</v>
      </c>
      <c r="BE24" s="39">
        <v>-5.4000000000000006E-2</v>
      </c>
      <c r="BF24" s="39">
        <v>-5.0000000000000001E-3</v>
      </c>
      <c r="BG24" s="39">
        <v>-2.3E-2</v>
      </c>
      <c r="BH24" s="39">
        <v>-8.0000000000000002E-3</v>
      </c>
      <c r="BI24" s="40">
        <v>-1.0999999999999999E-2</v>
      </c>
      <c r="BJ24" s="41">
        <v>1E-3</v>
      </c>
      <c r="BK24" s="39">
        <v>-0.01</v>
      </c>
      <c r="BL24" s="39">
        <v>9.5000000000000001E-2</v>
      </c>
      <c r="BM24" s="39">
        <v>-3.0000000000000001E-3</v>
      </c>
      <c r="BN24" s="39">
        <v>-5.0999999999999997E-2</v>
      </c>
      <c r="BO24" s="39">
        <v>-8.0000000000000002E-3</v>
      </c>
      <c r="BP24" s="39">
        <v>-8.0000000000000002E-3</v>
      </c>
      <c r="BQ24" s="39">
        <v>-5.1999999999999998E-2</v>
      </c>
      <c r="BR24" s="39">
        <v>-8.0000000000000002E-3</v>
      </c>
      <c r="BS24" s="39">
        <v>1.4999999999999999E-2</v>
      </c>
      <c r="BT24" s="39">
        <v>-5.1999999999999998E-2</v>
      </c>
      <c r="BU24" s="40">
        <v>-1E-3</v>
      </c>
      <c r="BV24" s="41">
        <v>-6.9999999999999993E-3</v>
      </c>
      <c r="BW24" s="39">
        <v>-2.1999999999999999E-2</v>
      </c>
      <c r="BX24" s="39">
        <v>-3.1E-2</v>
      </c>
      <c r="BY24" s="39">
        <v>-1.0999999999999999E-2</v>
      </c>
      <c r="BZ24" s="39">
        <v>-3.9999999999999992E-3</v>
      </c>
      <c r="CA24" s="39">
        <v>-9.0000000000000011E-3</v>
      </c>
      <c r="CB24" s="39">
        <v>-1.0999999999999999E-2</v>
      </c>
      <c r="CC24" s="39">
        <v>-1.2E-2</v>
      </c>
      <c r="CD24" s="39">
        <v>-9.9999999999999985E-3</v>
      </c>
      <c r="CE24" s="39">
        <v>-2.4E-2</v>
      </c>
      <c r="CF24" s="39">
        <v>-1.0999999999999999E-2</v>
      </c>
      <c r="CG24" s="40">
        <v>-1.9E-2</v>
      </c>
      <c r="CH24" s="41">
        <v>-1.4E-2</v>
      </c>
      <c r="CI24" s="39">
        <v>-3.0000000000000001E-3</v>
      </c>
      <c r="CJ24" s="39">
        <v>-0.04</v>
      </c>
      <c r="CK24" s="39">
        <v>-4.0000000000000001E-3</v>
      </c>
      <c r="CL24" s="39">
        <v>-4.9000000000000002E-2</v>
      </c>
      <c r="CM24" s="39">
        <v>-3.0000000000000001E-3</v>
      </c>
      <c r="CN24" s="39">
        <v>-2E-3</v>
      </c>
      <c r="CO24" s="39">
        <v>-1.4E-2</v>
      </c>
      <c r="CP24" s="39">
        <v>-4.0000000000000001E-3</v>
      </c>
      <c r="CQ24" s="39">
        <v>-4.0000000000000001E-3</v>
      </c>
      <c r="CR24" s="39">
        <v>-6.5000000000000002E-2</v>
      </c>
      <c r="CS24" s="40">
        <v>-2E-3</v>
      </c>
      <c r="CT24" s="41">
        <v>-3.0000000000000001E-3</v>
      </c>
      <c r="CU24" s="39">
        <v>-9.0000000000000011E-3</v>
      </c>
      <c r="CV24" s="39">
        <v>-0.27999999999999997</v>
      </c>
      <c r="CW24" s="39">
        <v>4.0000000000000001E-3</v>
      </c>
      <c r="CX24" s="39">
        <v>-6.7000000000000004E-2</v>
      </c>
      <c r="CY24" s="39">
        <v>-5.1000000000000004E-2</v>
      </c>
      <c r="CZ24" s="39">
        <v>-1.0000000000000009E-3</v>
      </c>
      <c r="DA24" s="39">
        <v>-5.0000000000000001E-3</v>
      </c>
      <c r="DB24" s="39">
        <v>-6.3E-2</v>
      </c>
      <c r="DC24" s="39">
        <v>-1.8000000000000002E-2</v>
      </c>
      <c r="DD24" s="39">
        <v>3.0000000000000001E-3</v>
      </c>
      <c r="DE24" s="40">
        <v>-1.6E-2</v>
      </c>
      <c r="DF24" s="41">
        <v>-6.1000000000000006E-2</v>
      </c>
      <c r="DG24" s="39">
        <v>-1.9000000000000003E-2</v>
      </c>
      <c r="DH24" s="39">
        <v>-7.6999999999999999E-2</v>
      </c>
      <c r="DI24" s="39">
        <v>-0.11700000000000001</v>
      </c>
      <c r="DJ24" s="39">
        <v>-1.0999999999999999E-2</v>
      </c>
      <c r="DK24" s="39">
        <v>-0.125</v>
      </c>
      <c r="DL24" s="39">
        <v>-1.9E-2</v>
      </c>
      <c r="DM24" s="39">
        <v>-3.5999999999999997E-2</v>
      </c>
      <c r="DN24" s="39">
        <v>-9.2999999999999999E-2</v>
      </c>
      <c r="DO24" s="39">
        <v>-4.9000000000000002E-2</v>
      </c>
      <c r="DP24" s="39">
        <v>-0.85199999999999998</v>
      </c>
      <c r="DQ24" s="40">
        <v>-1.4999999999999999E-2</v>
      </c>
      <c r="DR24" s="41">
        <v>-5.5E-2</v>
      </c>
      <c r="DS24" s="39">
        <v>-6.4000000000000001E-2</v>
      </c>
      <c r="DT24" s="39">
        <v>-0.01</v>
      </c>
      <c r="DU24" s="39">
        <v>0</v>
      </c>
      <c r="DV24" s="39">
        <v>0</v>
      </c>
      <c r="DW24" s="39">
        <v>0</v>
      </c>
      <c r="DX24" s="39">
        <v>0</v>
      </c>
      <c r="DY24" s="39">
        <v>0</v>
      </c>
      <c r="DZ24" s="39">
        <v>0</v>
      </c>
      <c r="EA24" s="39">
        <v>0</v>
      </c>
      <c r="EB24" s="39">
        <v>0</v>
      </c>
      <c r="EC24" s="40">
        <v>0</v>
      </c>
      <c r="ED24" s="41">
        <v>0</v>
      </c>
      <c r="EE24" s="39">
        <v>0</v>
      </c>
      <c r="EF24" s="39">
        <v>0</v>
      </c>
      <c r="EG24" s="39">
        <v>0</v>
      </c>
      <c r="EH24" s="39">
        <v>0</v>
      </c>
      <c r="EI24" s="39">
        <v>0</v>
      </c>
      <c r="EJ24" s="39">
        <v>0</v>
      </c>
      <c r="EK24" s="39">
        <v>0</v>
      </c>
      <c r="EL24" s="39">
        <v>0</v>
      </c>
      <c r="EM24" s="39">
        <v>0</v>
      </c>
      <c r="EN24" s="39">
        <v>0</v>
      </c>
      <c r="EO24" s="40">
        <v>0</v>
      </c>
      <c r="EP24" s="41">
        <v>0</v>
      </c>
      <c r="EQ24" s="39">
        <v>0</v>
      </c>
      <c r="ER24" s="39">
        <v>0</v>
      </c>
      <c r="ES24" s="39">
        <v>0</v>
      </c>
      <c r="ET24" s="39">
        <v>0</v>
      </c>
      <c r="EU24" s="39">
        <v>0</v>
      </c>
      <c r="EV24" s="39">
        <v>0</v>
      </c>
      <c r="EW24" s="39">
        <v>0</v>
      </c>
      <c r="EX24" s="39">
        <v>0</v>
      </c>
      <c r="EY24" s="39">
        <v>0</v>
      </c>
      <c r="EZ24" s="39">
        <v>0</v>
      </c>
      <c r="FA24" s="40">
        <v>0</v>
      </c>
      <c r="FB24" s="41">
        <v>0</v>
      </c>
      <c r="FC24" s="39">
        <v>0</v>
      </c>
      <c r="FD24" s="39">
        <v>0</v>
      </c>
      <c r="FE24" s="39">
        <v>0</v>
      </c>
      <c r="FF24" s="39">
        <v>0</v>
      </c>
      <c r="FG24" s="39">
        <v>0</v>
      </c>
      <c r="FH24" s="39">
        <v>0</v>
      </c>
      <c r="FI24" s="39">
        <v>0</v>
      </c>
      <c r="FJ24" s="39">
        <v>0</v>
      </c>
      <c r="FK24" s="39">
        <v>0</v>
      </c>
      <c r="FL24" s="39">
        <v>0</v>
      </c>
      <c r="FM24" s="40">
        <v>0</v>
      </c>
      <c r="FN24" s="41">
        <v>0</v>
      </c>
      <c r="FO24" s="39">
        <v>0</v>
      </c>
      <c r="FP24" s="39">
        <v>0</v>
      </c>
      <c r="FQ24" s="39">
        <v>0</v>
      </c>
      <c r="FR24" s="39">
        <v>0</v>
      </c>
      <c r="FS24" s="39">
        <v>0</v>
      </c>
      <c r="FT24" s="39">
        <v>0</v>
      </c>
      <c r="FU24" s="39">
        <v>0</v>
      </c>
      <c r="FV24" s="39">
        <v>0</v>
      </c>
      <c r="FW24" s="39">
        <v>0</v>
      </c>
      <c r="FX24" s="39">
        <v>0</v>
      </c>
      <c r="FY24" s="40">
        <v>0</v>
      </c>
      <c r="FZ24" s="41">
        <v>0</v>
      </c>
      <c r="GA24" s="39">
        <v>0</v>
      </c>
      <c r="GB24" s="39">
        <v>0</v>
      </c>
      <c r="GC24" s="39">
        <v>0</v>
      </c>
      <c r="GD24" s="39">
        <v>0</v>
      </c>
      <c r="GE24" s="39">
        <v>0</v>
      </c>
      <c r="GF24" s="39">
        <v>0</v>
      </c>
      <c r="GG24" s="39">
        <v>0</v>
      </c>
      <c r="GH24" s="39">
        <v>0</v>
      </c>
      <c r="GI24" s="39">
        <v>0</v>
      </c>
      <c r="GJ24" s="39">
        <v>0</v>
      </c>
      <c r="GK24" s="40">
        <v>0</v>
      </c>
      <c r="GL24" s="41">
        <v>0</v>
      </c>
      <c r="GM24" s="41">
        <v>0</v>
      </c>
      <c r="GN24" s="41">
        <v>0</v>
      </c>
      <c r="GO24" s="39">
        <v>0</v>
      </c>
      <c r="GP24" s="39">
        <v>0</v>
      </c>
      <c r="GQ24" s="39">
        <v>0</v>
      </c>
      <c r="GR24" s="39">
        <v>0</v>
      </c>
      <c r="GS24" s="39">
        <v>0</v>
      </c>
      <c r="GT24" s="39">
        <v>0</v>
      </c>
      <c r="GU24" s="39">
        <v>0</v>
      </c>
      <c r="GV24" s="39">
        <v>0</v>
      </c>
      <c r="GW24" s="40">
        <v>0</v>
      </c>
      <c r="GX24" s="39">
        <v>0</v>
      </c>
      <c r="GY24" s="39">
        <v>0</v>
      </c>
      <c r="GZ24" s="39">
        <v>0</v>
      </c>
      <c r="HA24" s="39">
        <v>0</v>
      </c>
      <c r="HB24" s="42">
        <v>0</v>
      </c>
      <c r="HC24" s="39">
        <v>0</v>
      </c>
      <c r="HD24" s="43">
        <v>0</v>
      </c>
      <c r="HE24" s="43">
        <v>0</v>
      </c>
      <c r="HF24" s="43">
        <v>0</v>
      </c>
      <c r="HG24" s="43">
        <v>0</v>
      </c>
      <c r="HH24" s="43">
        <v>0</v>
      </c>
      <c r="HI24" s="40">
        <v>0</v>
      </c>
      <c r="HJ24" s="39">
        <v>0</v>
      </c>
      <c r="HK24" s="39">
        <v>0</v>
      </c>
      <c r="HL24" s="43">
        <v>0</v>
      </c>
      <c r="HM24" s="43">
        <v>0</v>
      </c>
      <c r="HN24" s="43">
        <v>0</v>
      </c>
      <c r="HO24" s="43">
        <v>0</v>
      </c>
      <c r="HP24" s="43">
        <v>0</v>
      </c>
      <c r="HQ24" s="43">
        <v>0</v>
      </c>
      <c r="HR24" s="43">
        <v>0</v>
      </c>
      <c r="HS24" s="43">
        <v>0</v>
      </c>
      <c r="HT24" s="43">
        <v>0</v>
      </c>
      <c r="HU24" s="40">
        <v>0</v>
      </c>
      <c r="HV24" s="42">
        <v>0</v>
      </c>
      <c r="HW24" s="40">
        <v>0</v>
      </c>
      <c r="HX24" s="44">
        <v>2796</v>
      </c>
      <c r="HY24" s="45" t="s">
        <v>533</v>
      </c>
    </row>
    <row r="25" spans="1:233" x14ac:dyDescent="0.25">
      <c r="A25" s="51" t="s">
        <v>534</v>
      </c>
      <c r="B25" s="39">
        <v>-0.34200000000000003</v>
      </c>
      <c r="C25" s="39">
        <v>-0.312</v>
      </c>
      <c r="D25" s="39">
        <v>-0.58199999999999996</v>
      </c>
      <c r="E25" s="39">
        <v>-0.26300000000000001</v>
      </c>
      <c r="F25" s="39">
        <v>-0.20200000000000001</v>
      </c>
      <c r="G25" s="39">
        <v>-0.69</v>
      </c>
      <c r="H25" s="39">
        <v>-0.627</v>
      </c>
      <c r="I25" s="39">
        <v>-0.80800000000000005</v>
      </c>
      <c r="J25" s="39">
        <v>-0.75700000000000001</v>
      </c>
      <c r="K25" s="39">
        <v>-0.38300000000000001</v>
      </c>
      <c r="L25" s="39">
        <v>-0.52300000000000002</v>
      </c>
      <c r="M25" s="40">
        <v>-0.91600000000000004</v>
      </c>
      <c r="N25" s="41">
        <v>-0.83699999999999997</v>
      </c>
      <c r="O25" s="39">
        <v>-0.90900000000000003</v>
      </c>
      <c r="P25" s="39">
        <v>-0.48099999999999998</v>
      </c>
      <c r="Q25" s="39">
        <v>-0.17</v>
      </c>
      <c r="R25" s="39">
        <v>-0.57999999999999996</v>
      </c>
      <c r="S25" s="39">
        <v>-0.247</v>
      </c>
      <c r="T25" s="39">
        <v>-0.28599999999999998</v>
      </c>
      <c r="U25" s="39">
        <v>-0.23400000000000001</v>
      </c>
      <c r="V25" s="39">
        <v>-0.223</v>
      </c>
      <c r="W25" s="39">
        <v>-0.249</v>
      </c>
      <c r="X25" s="39">
        <v>-0.23799999999999999</v>
      </c>
      <c r="Y25" s="40">
        <v>-0.20399999999999999</v>
      </c>
      <c r="Z25" s="41">
        <v>-0.23799999999999999</v>
      </c>
      <c r="AA25" s="39">
        <v>-0.309</v>
      </c>
      <c r="AB25" s="39">
        <v>-0.30099999999999999</v>
      </c>
      <c r="AC25" s="39">
        <v>-0.30199999999999999</v>
      </c>
      <c r="AD25" s="39">
        <v>-0.26600000000000001</v>
      </c>
      <c r="AE25" s="39">
        <v>-0.371</v>
      </c>
      <c r="AF25" s="39">
        <v>-0.376</v>
      </c>
      <c r="AG25" s="39">
        <v>-0.40100000000000002</v>
      </c>
      <c r="AH25" s="39">
        <v>-0.38300000000000001</v>
      </c>
      <c r="AI25" s="39">
        <v>-0.40100000000000002</v>
      </c>
      <c r="AJ25" s="39">
        <v>-0.33900000000000002</v>
      </c>
      <c r="AK25" s="40">
        <v>-0.46200000000000002</v>
      </c>
      <c r="AL25" s="41">
        <v>-0.31</v>
      </c>
      <c r="AM25" s="39">
        <v>-0.29199999999999998</v>
      </c>
      <c r="AN25" s="39">
        <v>-0.45200000000000001</v>
      </c>
      <c r="AO25" s="39">
        <v>-0.32700000000000001</v>
      </c>
      <c r="AP25" s="39">
        <v>-0.372</v>
      </c>
      <c r="AQ25" s="39">
        <v>-0.34699999999999998</v>
      </c>
      <c r="AR25" s="39">
        <v>-0.47899999999999998</v>
      </c>
      <c r="AS25" s="39">
        <v>-0.39300000000000002</v>
      </c>
      <c r="AT25" s="39">
        <v>-0.46</v>
      </c>
      <c r="AU25" s="39">
        <v>-0.55800000000000005</v>
      </c>
      <c r="AV25" s="39">
        <v>-0.51400000000000001</v>
      </c>
      <c r="AW25" s="40">
        <v>-0.52800000000000002</v>
      </c>
      <c r="AX25" s="41">
        <v>-0.28999999999999998</v>
      </c>
      <c r="AY25" s="39">
        <v>-0.30599999999999999</v>
      </c>
      <c r="AZ25" s="39">
        <v>-0.54200000000000004</v>
      </c>
      <c r="BA25" s="39">
        <v>-0.49</v>
      </c>
      <c r="BB25" s="39">
        <v>-0.501</v>
      </c>
      <c r="BC25" s="39">
        <v>-0.51500000000000001</v>
      </c>
      <c r="BD25" s="39">
        <v>-0.54800000000000004</v>
      </c>
      <c r="BE25" s="39">
        <v>-0.61599999999999999</v>
      </c>
      <c r="BF25" s="39">
        <v>-0.80300000000000005</v>
      </c>
      <c r="BG25" s="39">
        <v>-0.74199999999999999</v>
      </c>
      <c r="BH25" s="39">
        <v>-1.2490000000000001</v>
      </c>
      <c r="BI25" s="40">
        <v>-1.5529999999999999</v>
      </c>
      <c r="BJ25" s="41">
        <v>-1.337</v>
      </c>
      <c r="BK25" s="39">
        <v>-1.4139999999999999</v>
      </c>
      <c r="BL25" s="39">
        <v>-1.6459999999999999</v>
      </c>
      <c r="BM25" s="39">
        <v>-1.5629999999999999</v>
      </c>
      <c r="BN25" s="39">
        <v>-2.645</v>
      </c>
      <c r="BO25" s="39">
        <v>-2.0840000000000001</v>
      </c>
      <c r="BP25" s="39">
        <v>-2.3679999999999999</v>
      </c>
      <c r="BQ25" s="39">
        <v>-2.5659999999999998</v>
      </c>
      <c r="BR25" s="39">
        <v>-2.524</v>
      </c>
      <c r="BS25" s="39">
        <v>-2.5310000000000001</v>
      </c>
      <c r="BT25" s="39">
        <v>-2.673</v>
      </c>
      <c r="BU25" s="40">
        <v>-2.629</v>
      </c>
      <c r="BV25" s="41">
        <v>-2.548</v>
      </c>
      <c r="BW25" s="39">
        <v>-2.2090000000000001</v>
      </c>
      <c r="BX25" s="39">
        <v>-2.7480000000000002</v>
      </c>
      <c r="BY25" s="39">
        <v>-2.3279999999999998</v>
      </c>
      <c r="BZ25" s="39">
        <v>-2.8250000000000002</v>
      </c>
      <c r="CA25" s="39">
        <v>-2.5150000000000001</v>
      </c>
      <c r="CB25" s="39">
        <v>-2.5249999999999999</v>
      </c>
      <c r="CC25" s="39">
        <v>-2.8359999999999999</v>
      </c>
      <c r="CD25" s="39">
        <v>-2.17</v>
      </c>
      <c r="CE25" s="39">
        <v>-3.1030000000000002</v>
      </c>
      <c r="CF25" s="39">
        <v>-2.5270000000000001</v>
      </c>
      <c r="CG25" s="40">
        <v>-2.4820000000000002</v>
      </c>
      <c r="CH25" s="41">
        <v>-2.1520000000000001</v>
      </c>
      <c r="CI25" s="39">
        <v>-2.2639999999999998</v>
      </c>
      <c r="CJ25" s="39">
        <v>-2.6920000000000002</v>
      </c>
      <c r="CK25" s="39">
        <v>-2.8860000000000001</v>
      </c>
      <c r="CL25" s="39">
        <v>-2.6120000000000001</v>
      </c>
      <c r="CM25" s="39">
        <v>-2.0590000000000002</v>
      </c>
      <c r="CN25" s="39">
        <v>-2.7869999999999999</v>
      </c>
      <c r="CO25" s="39">
        <v>-2.7480000000000002</v>
      </c>
      <c r="CP25" s="39">
        <v>-2.3719999999999999</v>
      </c>
      <c r="CQ25" s="39">
        <v>-2.7109999999999999</v>
      </c>
      <c r="CR25" s="39">
        <v>-2.68</v>
      </c>
      <c r="CS25" s="40">
        <v>-2.8759999999999999</v>
      </c>
      <c r="CT25" s="41">
        <v>-2.5</v>
      </c>
      <c r="CU25" s="39">
        <v>-2.6920000000000002</v>
      </c>
      <c r="CV25" s="39">
        <v>-0.438</v>
      </c>
      <c r="CW25" s="39">
        <v>-2.641</v>
      </c>
      <c r="CX25" s="39">
        <v>-2.5880000000000001</v>
      </c>
      <c r="CY25" s="39">
        <v>-2.5579999999999998</v>
      </c>
      <c r="CZ25" s="39">
        <v>-2.8450000000000002</v>
      </c>
      <c r="DA25" s="39">
        <v>-2.319</v>
      </c>
      <c r="DB25" s="39">
        <v>-2.504</v>
      </c>
      <c r="DC25" s="39">
        <v>-2.7389999999999999</v>
      </c>
      <c r="DD25" s="39">
        <v>-2.2690000000000001</v>
      </c>
      <c r="DE25" s="40">
        <v>-2.6280000000000001</v>
      </c>
      <c r="DF25" s="41">
        <v>-2.3660000000000001</v>
      </c>
      <c r="DG25" s="39">
        <v>-2.0470000000000002</v>
      </c>
      <c r="DH25" s="39">
        <v>-3.133</v>
      </c>
      <c r="DI25" s="39">
        <v>-2.5710000000000002</v>
      </c>
      <c r="DJ25" s="39">
        <v>-2.169</v>
      </c>
      <c r="DK25" s="39">
        <v>-2.7229999999999999</v>
      </c>
      <c r="DL25" s="39">
        <v>-2.87</v>
      </c>
      <c r="DM25" s="39">
        <v>-2.72</v>
      </c>
      <c r="DN25" s="39">
        <v>-2.4009999999999998</v>
      </c>
      <c r="DO25" s="39">
        <v>-2.806</v>
      </c>
      <c r="DP25" s="39">
        <v>-3.6309999999999998</v>
      </c>
      <c r="DQ25" s="40">
        <v>-3.085</v>
      </c>
      <c r="DR25" s="41">
        <v>-2.2789999999999999</v>
      </c>
      <c r="DS25" s="39">
        <v>-2.6070000000000002</v>
      </c>
      <c r="DT25" s="39">
        <v>-2.98</v>
      </c>
      <c r="DU25" s="39">
        <v>-2.9079999999999999</v>
      </c>
      <c r="DV25" s="39">
        <v>-2.8250000000000002</v>
      </c>
      <c r="DW25" s="39">
        <v>-3.4940000000000002</v>
      </c>
      <c r="DX25" s="39">
        <v>-3.1219999999999999</v>
      </c>
      <c r="DY25" s="39">
        <v>-3.2130000000000001</v>
      </c>
      <c r="DZ25" s="39">
        <v>-3.3519999999999999</v>
      </c>
      <c r="EA25" s="39">
        <v>-3.085</v>
      </c>
      <c r="EB25" s="39">
        <v>-3.569</v>
      </c>
      <c r="EC25" s="40">
        <v>-3.5609999999999999</v>
      </c>
      <c r="ED25" s="41">
        <v>-3.1739999999999999</v>
      </c>
      <c r="EE25" s="39">
        <v>-3.0510000000000002</v>
      </c>
      <c r="EF25" s="39">
        <v>-3.7679999999999998</v>
      </c>
      <c r="EG25" s="39">
        <v>-3.194</v>
      </c>
      <c r="EH25" s="39">
        <v>-3.294</v>
      </c>
      <c r="EI25" s="39">
        <v>-3.5329999999999999</v>
      </c>
      <c r="EJ25" s="39">
        <v>-3.6890000000000001</v>
      </c>
      <c r="EK25" s="39">
        <v>-3.7819999999999898</v>
      </c>
      <c r="EL25" s="39">
        <v>-3.29</v>
      </c>
      <c r="EM25" s="39">
        <v>-3.3159999999999998</v>
      </c>
      <c r="EN25" s="39">
        <v>-2.8239999999999998</v>
      </c>
      <c r="EO25" s="40">
        <v>-3.1629999999999998</v>
      </c>
      <c r="EP25" s="41">
        <v>-2.6779999999999999</v>
      </c>
      <c r="EQ25" s="39">
        <v>-2.7349999999999999</v>
      </c>
      <c r="ER25" s="39">
        <v>-3.141</v>
      </c>
      <c r="ES25" s="39">
        <v>-3.0680000000000001</v>
      </c>
      <c r="ET25" s="39">
        <v>-3.718</v>
      </c>
      <c r="EU25" s="39">
        <v>-3.7770000000000001</v>
      </c>
      <c r="EV25" s="39">
        <v>-3.4710000000000001</v>
      </c>
      <c r="EW25" s="39">
        <v>-3.601</v>
      </c>
      <c r="EX25" s="39">
        <v>-3.387</v>
      </c>
      <c r="EY25" s="39">
        <v>-2.9510000000000001</v>
      </c>
      <c r="EZ25" s="39">
        <v>-1.8839999999999999</v>
      </c>
      <c r="FA25" s="40">
        <v>-2.0099999999999998</v>
      </c>
      <c r="FB25" s="41">
        <v>-1.786</v>
      </c>
      <c r="FC25" s="39">
        <v>-1.073</v>
      </c>
      <c r="FD25" s="39">
        <v>-1.0149999999999999</v>
      </c>
      <c r="FE25" s="39">
        <v>-1.0660000000000001</v>
      </c>
      <c r="FF25" s="39">
        <v>-0.97099999999999997</v>
      </c>
      <c r="FG25" s="39">
        <v>-1.208</v>
      </c>
      <c r="FH25" s="39">
        <v>-1.6140000000000001</v>
      </c>
      <c r="FI25" s="39">
        <v>-1.1619999999999999</v>
      </c>
      <c r="FJ25" s="39">
        <v>-1.2789999999999999</v>
      </c>
      <c r="FK25" s="39">
        <v>-1.1419999999999999</v>
      </c>
      <c r="FL25" s="39">
        <v>-0.97699999999999998</v>
      </c>
      <c r="FM25" s="40">
        <v>-1.246</v>
      </c>
      <c r="FN25" s="41">
        <v>-1.1048100098967599</v>
      </c>
      <c r="FO25" s="39">
        <v>-1.095</v>
      </c>
      <c r="FP25" s="39">
        <v>-2.6422674344939203</v>
      </c>
      <c r="FQ25" s="39">
        <v>-1.43805578879034</v>
      </c>
      <c r="FR25" s="39">
        <v>-1.6361900205612201</v>
      </c>
      <c r="FS25" s="39">
        <v>-1.9602999592944981</v>
      </c>
      <c r="FT25" s="39">
        <v>-2.4729483788320801</v>
      </c>
      <c r="FU25" s="39">
        <v>-1.3515600093379616</v>
      </c>
      <c r="FV25" s="39">
        <v>-1.5922400269266217</v>
      </c>
      <c r="FW25" s="39">
        <v>-2.3240170855410396</v>
      </c>
      <c r="FX25" s="39">
        <v>-2.3420000000000001</v>
      </c>
      <c r="FY25" s="40">
        <v>-2.2736384922261399</v>
      </c>
      <c r="FZ25" s="41">
        <v>-2.30043372</v>
      </c>
      <c r="GA25" s="39">
        <v>-2.0991910599999999</v>
      </c>
      <c r="GB25" s="39">
        <v>-5.6581927300000006</v>
      </c>
      <c r="GC25" s="39">
        <v>-6.1264246199999999</v>
      </c>
      <c r="GD25" s="39">
        <v>-5.8770150399999999</v>
      </c>
      <c r="GE25" s="39">
        <v>-5.23158572</v>
      </c>
      <c r="GF25" s="39">
        <v>-5.7440824599999996</v>
      </c>
      <c r="GG25" s="39">
        <v>-6.0533018200000006</v>
      </c>
      <c r="GH25" s="39">
        <v>-6.5638641399999997</v>
      </c>
      <c r="GI25" s="39">
        <v>-6.5441316900000004</v>
      </c>
      <c r="GJ25" s="39">
        <v>-6.5943254199999997</v>
      </c>
      <c r="GK25" s="40">
        <v>-8.012056320000001</v>
      </c>
      <c r="GL25" s="41">
        <v>-5.5242828499999996</v>
      </c>
      <c r="GM25" s="41">
        <v>-4.7819211900000003</v>
      </c>
      <c r="GN25" s="41">
        <v>-6.2605579499999999</v>
      </c>
      <c r="GO25" s="39">
        <v>-6.27528372</v>
      </c>
      <c r="GP25" s="39">
        <v>-6.58612134</v>
      </c>
      <c r="GQ25" s="39">
        <v>-6.3788852199999999</v>
      </c>
      <c r="GR25" s="39">
        <v>-6.9909351800000001</v>
      </c>
      <c r="GS25" s="39">
        <v>-7.4950203099999992</v>
      </c>
      <c r="GT25" s="39">
        <v>-7.3600813299999999</v>
      </c>
      <c r="GU25" s="39">
        <v>-22.36453478</v>
      </c>
      <c r="GV25" s="39">
        <v>-7.0960366299999995</v>
      </c>
      <c r="GW25" s="40">
        <v>-6.55901551</v>
      </c>
      <c r="GX25" s="39">
        <v>-6.19391874</v>
      </c>
      <c r="GY25" s="39">
        <v>-5.3955497999999995</v>
      </c>
      <c r="GZ25" s="39">
        <v>-5.8086810099999999</v>
      </c>
      <c r="HA25" s="39">
        <v>-5.0922597700000001</v>
      </c>
      <c r="HB25" s="42">
        <v>-5.0450217400000001</v>
      </c>
      <c r="HC25" s="39">
        <v>-4.4963225099999997</v>
      </c>
      <c r="HD25" s="43">
        <v>-5.5097573600000009</v>
      </c>
      <c r="HE25" s="43">
        <v>-5.3081091300000001</v>
      </c>
      <c r="HF25" s="43">
        <v>-4.9574205100000004</v>
      </c>
      <c r="HG25" s="43">
        <v>-5.6005858100000001</v>
      </c>
      <c r="HH25" s="43">
        <v>-4.9020124100000002</v>
      </c>
      <c r="HI25" s="40">
        <v>-4.3590555499999999</v>
      </c>
      <c r="HJ25" s="39">
        <v>-4.9693681500000002</v>
      </c>
      <c r="HK25" s="39">
        <v>-5.0422322300000006</v>
      </c>
      <c r="HL25" s="43">
        <v>-4.7957186100000007</v>
      </c>
      <c r="HM25" s="43">
        <v>-6.7188566500000011</v>
      </c>
      <c r="HN25" s="43">
        <v>-6.0551824400000003</v>
      </c>
      <c r="HO25" s="43">
        <v>-6.3407154100000005</v>
      </c>
      <c r="HP25" s="43">
        <v>-9.39342729</v>
      </c>
      <c r="HQ25" s="43">
        <v>-6.60925429</v>
      </c>
      <c r="HR25" s="43">
        <v>-5.5677050299999999</v>
      </c>
      <c r="HS25" s="43">
        <v>-8.9020150800000017</v>
      </c>
      <c r="HT25" s="43">
        <v>-6.1105615099999993</v>
      </c>
      <c r="HU25" s="40">
        <v>-12.317861970000003</v>
      </c>
      <c r="HV25" s="42">
        <v>-8.0600219200000005</v>
      </c>
      <c r="HW25" s="40">
        <v>-7.7710519900000001</v>
      </c>
      <c r="HX25" s="44">
        <v>2797</v>
      </c>
      <c r="HY25" s="45" t="s">
        <v>535</v>
      </c>
    </row>
    <row r="26" spans="1:233" x14ac:dyDescent="0.25">
      <c r="A26" s="51" t="s">
        <v>536</v>
      </c>
      <c r="B26" s="39">
        <v>-0.32500000000000001</v>
      </c>
      <c r="C26" s="39">
        <v>-0.127</v>
      </c>
      <c r="D26" s="39">
        <v>-0.64800000000000002</v>
      </c>
      <c r="E26" s="39">
        <v>-0.20599999999999999</v>
      </c>
      <c r="F26" s="39">
        <v>-0.27900000000000003</v>
      </c>
      <c r="G26" s="39">
        <v>-0.28899999999999998</v>
      </c>
      <c r="H26" s="39">
        <v>-0.86899999999999999</v>
      </c>
      <c r="I26" s="39">
        <v>-0.496</v>
      </c>
      <c r="J26" s="39">
        <v>-0.24199999999999999</v>
      </c>
      <c r="K26" s="39">
        <v>-0.46700000000000003</v>
      </c>
      <c r="L26" s="39">
        <v>-0.55200000000000005</v>
      </c>
      <c r="M26" s="40">
        <v>-0.752</v>
      </c>
      <c r="N26" s="41">
        <v>-0.81200000000000006</v>
      </c>
      <c r="O26" s="39">
        <v>-0.42699999999999999</v>
      </c>
      <c r="P26" s="39">
        <v>-1.339</v>
      </c>
      <c r="Q26" s="39">
        <v>-0.754</v>
      </c>
      <c r="R26" s="39">
        <v>-0.86099999999999999</v>
      </c>
      <c r="S26" s="39">
        <v>-3.0569999999999999</v>
      </c>
      <c r="T26" s="39">
        <v>-0.623</v>
      </c>
      <c r="U26" s="39">
        <v>-1.103</v>
      </c>
      <c r="V26" s="39">
        <v>-0.57899999999999996</v>
      </c>
      <c r="W26" s="39">
        <v>-0.76600000000000001</v>
      </c>
      <c r="X26" s="39">
        <v>-0.93</v>
      </c>
      <c r="Y26" s="40">
        <v>-2.0870000000000002</v>
      </c>
      <c r="Z26" s="41">
        <v>-1.444</v>
      </c>
      <c r="AA26" s="39">
        <v>-1.151</v>
      </c>
      <c r="AB26" s="39">
        <v>-2.92</v>
      </c>
      <c r="AC26" s="39">
        <v>-0.995</v>
      </c>
      <c r="AD26" s="39">
        <v>-0.53200000000000003</v>
      </c>
      <c r="AE26" s="39">
        <v>-0.77900000000000003</v>
      </c>
      <c r="AF26" s="39">
        <v>-1.02</v>
      </c>
      <c r="AG26" s="39">
        <v>-2.2919999999999998</v>
      </c>
      <c r="AH26" s="39">
        <v>-1.034</v>
      </c>
      <c r="AI26" s="39">
        <v>-4.2539999999999996</v>
      </c>
      <c r="AJ26" s="39">
        <v>-1.266</v>
      </c>
      <c r="AK26" s="40">
        <v>-1.014</v>
      </c>
      <c r="AL26" s="41">
        <v>-1.0669999999999999</v>
      </c>
      <c r="AM26" s="39">
        <v>-2.0979999999999999</v>
      </c>
      <c r="AN26" s="39">
        <v>-0.98199999999999998</v>
      </c>
      <c r="AO26" s="39">
        <v>-1.0840000000000001</v>
      </c>
      <c r="AP26" s="39">
        <v>-1.3360000000000001</v>
      </c>
      <c r="AQ26" s="39">
        <v>-1.1870000000000001</v>
      </c>
      <c r="AR26" s="39">
        <v>-0.64900000000000002</v>
      </c>
      <c r="AS26" s="39">
        <v>-0.78900000000000003</v>
      </c>
      <c r="AT26" s="39">
        <v>-0.58099999999999996</v>
      </c>
      <c r="AU26" s="39">
        <v>-0.44500000000000001</v>
      </c>
      <c r="AV26" s="39">
        <v>-0.69699999999999995</v>
      </c>
      <c r="AW26" s="40">
        <v>-1.3680000000000001</v>
      </c>
      <c r="AX26" s="41">
        <v>-0.73399999999999999</v>
      </c>
      <c r="AY26" s="39">
        <v>-0.71899999999999997</v>
      </c>
      <c r="AZ26" s="39">
        <v>-1.0549999999999999</v>
      </c>
      <c r="BA26" s="39">
        <v>-0.96199999999999997</v>
      </c>
      <c r="BB26" s="39">
        <v>-0.627</v>
      </c>
      <c r="BC26" s="39">
        <v>-1.004</v>
      </c>
      <c r="BD26" s="39">
        <v>-3.0390000000000001</v>
      </c>
      <c r="BE26" s="39">
        <v>-1.046</v>
      </c>
      <c r="BF26" s="39">
        <v>-1.0249999999999999</v>
      </c>
      <c r="BG26" s="39">
        <v>-0.61399999999999999</v>
      </c>
      <c r="BH26" s="39">
        <v>-1.462</v>
      </c>
      <c r="BI26" s="40">
        <v>-1.585</v>
      </c>
      <c r="BJ26" s="41">
        <v>-1.466</v>
      </c>
      <c r="BK26" s="39">
        <v>-0.95799999999999996</v>
      </c>
      <c r="BL26" s="39">
        <v>-1.716</v>
      </c>
      <c r="BM26" s="39">
        <v>-0.60899999999999999</v>
      </c>
      <c r="BN26" s="39">
        <v>-0.73799999999999999</v>
      </c>
      <c r="BO26" s="39">
        <v>-0.97799999999999998</v>
      </c>
      <c r="BP26" s="39">
        <v>-0.71599999999999997</v>
      </c>
      <c r="BQ26" s="39">
        <v>-0.91400000000000003</v>
      </c>
      <c r="BR26" s="39">
        <v>-1.0760000000000001</v>
      </c>
      <c r="BS26" s="39">
        <v>-0.61899999999999999</v>
      </c>
      <c r="BT26" s="39">
        <v>-2.8559999999999999</v>
      </c>
      <c r="BU26" s="40">
        <v>-1.5029999999999999</v>
      </c>
      <c r="BV26" s="41">
        <v>-0.95399999999999996</v>
      </c>
      <c r="BW26" s="39">
        <v>-0.52700000000000002</v>
      </c>
      <c r="BX26" s="39">
        <v>-1.4990000000000001</v>
      </c>
      <c r="BY26" s="39">
        <v>-0.5</v>
      </c>
      <c r="BZ26" s="39">
        <v>-1.375</v>
      </c>
      <c r="CA26" s="39">
        <v>-4.1139999999999999</v>
      </c>
      <c r="CB26" s="39">
        <v>-3.3860000000000001</v>
      </c>
      <c r="CC26" s="39">
        <v>-1.708</v>
      </c>
      <c r="CD26" s="39">
        <v>-0.77900000000000003</v>
      </c>
      <c r="CE26" s="39">
        <v>-0.95299999999999996</v>
      </c>
      <c r="CF26" s="39">
        <v>-2.2429999999999999</v>
      </c>
      <c r="CG26" s="40">
        <v>-1.6850000000000001</v>
      </c>
      <c r="CH26" s="41">
        <v>-1.0309999999999999</v>
      </c>
      <c r="CI26" s="39">
        <v>-0.77900000000000003</v>
      </c>
      <c r="CJ26" s="39">
        <v>-1.1870000000000001</v>
      </c>
      <c r="CK26" s="39">
        <v>-1.1679999999999999</v>
      </c>
      <c r="CL26" s="39">
        <v>-1.151</v>
      </c>
      <c r="CM26" s="39">
        <v>-0.73599999999999999</v>
      </c>
      <c r="CN26" s="39">
        <v>-2.6139999999999999</v>
      </c>
      <c r="CO26" s="39">
        <v>-0.61099999999999999</v>
      </c>
      <c r="CP26" s="39">
        <v>-1.0669999999999999</v>
      </c>
      <c r="CQ26" s="39">
        <v>-1.4690000000000001</v>
      </c>
      <c r="CR26" s="39">
        <v>-0.90300000000000002</v>
      </c>
      <c r="CS26" s="40">
        <v>-1.978</v>
      </c>
      <c r="CT26" s="41">
        <v>-0.92900000000000005</v>
      </c>
      <c r="CU26" s="39">
        <v>-0.625</v>
      </c>
      <c r="CV26" s="39">
        <v>-24.753</v>
      </c>
      <c r="CW26" s="39">
        <v>-1.2769999999999999</v>
      </c>
      <c r="CX26" s="39">
        <v>-0.81799999999999995</v>
      </c>
      <c r="CY26" s="39">
        <v>-0.84699999999999998</v>
      </c>
      <c r="CZ26" s="39">
        <v>-1.1140000000000001</v>
      </c>
      <c r="DA26" s="39">
        <v>-1.1459999999999999</v>
      </c>
      <c r="DB26" s="39">
        <v>-0.69799999999999995</v>
      </c>
      <c r="DC26" s="39">
        <v>-1.526</v>
      </c>
      <c r="DD26" s="39">
        <v>-0.38700000000000001</v>
      </c>
      <c r="DE26" s="40">
        <v>-1.6040000000000001</v>
      </c>
      <c r="DF26" s="41">
        <v>-0.94399999999999995</v>
      </c>
      <c r="DG26" s="39">
        <v>-0.872</v>
      </c>
      <c r="DH26" s="39">
        <v>-1.1990000000000001</v>
      </c>
      <c r="DI26" s="39">
        <v>-0.34100000000000003</v>
      </c>
      <c r="DJ26" s="39">
        <v>-0.54</v>
      </c>
      <c r="DK26" s="39">
        <v>-0.58199999999999996</v>
      </c>
      <c r="DL26" s="39">
        <v>-0.09</v>
      </c>
      <c r="DM26" s="39">
        <v>-0.40100000000000002</v>
      </c>
      <c r="DN26" s="39">
        <v>-0.248</v>
      </c>
      <c r="DO26" s="39">
        <v>-0.46500000000000002</v>
      </c>
      <c r="DP26" s="39">
        <v>-2.9000000000000001E-2</v>
      </c>
      <c r="DQ26" s="40">
        <v>-0.33400000000000002</v>
      </c>
      <c r="DR26" s="41">
        <v>-0.26600000000000001</v>
      </c>
      <c r="DS26" s="39">
        <v>-0.24199999999999999</v>
      </c>
      <c r="DT26" s="39">
        <v>-2.3090000000000002</v>
      </c>
      <c r="DU26" s="39">
        <v>-5.7320000000000002</v>
      </c>
      <c r="DV26" s="39">
        <v>-2.4980000000000002</v>
      </c>
      <c r="DW26" s="39">
        <v>-4.548</v>
      </c>
      <c r="DX26" s="39">
        <v>-4.306</v>
      </c>
      <c r="DY26" s="39">
        <v>-2.5349999999999997</v>
      </c>
      <c r="DZ26" s="39">
        <v>-19.246000000000002</v>
      </c>
      <c r="EA26" s="39">
        <v>-10.44</v>
      </c>
      <c r="EB26" s="39">
        <v>-35.863</v>
      </c>
      <c r="EC26" s="40">
        <v>-59.079999999999991</v>
      </c>
      <c r="ED26" s="41">
        <v>-24.369999999999997</v>
      </c>
      <c r="EE26" s="39">
        <v>-34.518999999999998</v>
      </c>
      <c r="EF26" s="39">
        <v>-51.564</v>
      </c>
      <c r="EG26" s="39">
        <v>-15.838000000000001</v>
      </c>
      <c r="EH26" s="39">
        <v>-17.004999999999999</v>
      </c>
      <c r="EI26" s="39">
        <v>-21.554000000000002</v>
      </c>
      <c r="EJ26" s="39">
        <v>-40.419999999999995</v>
      </c>
      <c r="EK26" s="39">
        <v>-48.357999999999997</v>
      </c>
      <c r="EL26" s="39">
        <v>-34.445</v>
      </c>
      <c r="EM26" s="39">
        <v>-51.249000000000002</v>
      </c>
      <c r="EN26" s="39">
        <v>-23.813000000000002</v>
      </c>
      <c r="EO26" s="40">
        <v>-39.637999999999998</v>
      </c>
      <c r="EP26" s="41">
        <v>-46.036000000000001</v>
      </c>
      <c r="EQ26" s="39">
        <v>-44.917999999999999</v>
      </c>
      <c r="ER26" s="39">
        <v>-29.106999999999999</v>
      </c>
      <c r="ES26" s="39">
        <v>-35.314999999999998</v>
      </c>
      <c r="ET26" s="39">
        <v>-44.954999999999998</v>
      </c>
      <c r="EU26" s="39">
        <v>-40.502749999999999</v>
      </c>
      <c r="EV26" s="39">
        <v>-35.688000000000002</v>
      </c>
      <c r="EW26" s="39">
        <v>-26.085999999999999</v>
      </c>
      <c r="EX26" s="39">
        <v>-35.987000000000002</v>
      </c>
      <c r="EY26" s="39">
        <v>-35.727999999999994</v>
      </c>
      <c r="EZ26" s="39">
        <v>-32.917999999999999</v>
      </c>
      <c r="FA26" s="40">
        <v>-60.339999999999996</v>
      </c>
      <c r="FB26" s="41">
        <v>-30.89</v>
      </c>
      <c r="FC26" s="39">
        <v>-37.369632409999994</v>
      </c>
      <c r="FD26" s="39">
        <v>-80.503999999999991</v>
      </c>
      <c r="FE26" s="39">
        <v>-38.954999999999998</v>
      </c>
      <c r="FF26" s="39">
        <v>-44.795999999999999</v>
      </c>
      <c r="FG26" s="39">
        <v>-43.454999999999998</v>
      </c>
      <c r="FH26" s="39">
        <v>-38.865000000000002</v>
      </c>
      <c r="FI26" s="39">
        <v>-34.151096940000002</v>
      </c>
      <c r="FJ26" s="39">
        <v>-35.653287729999995</v>
      </c>
      <c r="FK26" s="39">
        <v>-37.430999999999997</v>
      </c>
      <c r="FL26" s="39">
        <v>-35.048999999999999</v>
      </c>
      <c r="FM26" s="40">
        <v>-59.889000000000003</v>
      </c>
      <c r="FN26" s="41">
        <v>-48.228269991733136</v>
      </c>
      <c r="FO26" s="39">
        <v>-29.509</v>
      </c>
      <c r="FP26" s="39">
        <v>-40.286740891382102</v>
      </c>
      <c r="FQ26" s="39">
        <v>-39.672276348592717</v>
      </c>
      <c r="FR26" s="39">
        <v>-59.12677823750392</v>
      </c>
      <c r="FS26" s="39">
        <v>-84.643557358604269</v>
      </c>
      <c r="FT26" s="39">
        <v>-49.674228647008526</v>
      </c>
      <c r="FU26" s="39">
        <v>-39.384500117525462</v>
      </c>
      <c r="FV26" s="39">
        <v>-51.288750087097284</v>
      </c>
      <c r="FW26" s="39">
        <v>-59.684568345289676</v>
      </c>
      <c r="FX26" s="39">
        <v>-58.245970409999998</v>
      </c>
      <c r="FY26" s="40">
        <v>-83.768710835799538</v>
      </c>
      <c r="FZ26" s="41">
        <v>-35.281769070000003</v>
      </c>
      <c r="GA26" s="39">
        <v>-35.322789</v>
      </c>
      <c r="GB26" s="39">
        <v>-62.444875020000005</v>
      </c>
      <c r="GC26" s="39">
        <v>-36.91540767</v>
      </c>
      <c r="GD26" s="39">
        <v>-45.527336979999994</v>
      </c>
      <c r="GE26" s="39">
        <v>-44.851909829999997</v>
      </c>
      <c r="GF26" s="39">
        <v>-49.032418929999999</v>
      </c>
      <c r="GG26" s="39">
        <v>-59.597590529999998</v>
      </c>
      <c r="GH26" s="39">
        <v>-65.884029040000001</v>
      </c>
      <c r="GI26" s="39">
        <v>-63.124151779999998</v>
      </c>
      <c r="GJ26" s="39">
        <v>-56.849086030000002</v>
      </c>
      <c r="GK26" s="40">
        <v>-111.43480306000001</v>
      </c>
      <c r="GL26" s="41">
        <v>-61.91255803</v>
      </c>
      <c r="GM26" s="41">
        <v>-53.192146549999997</v>
      </c>
      <c r="GN26" s="41">
        <v>-98.02759884000001</v>
      </c>
      <c r="GO26" s="39">
        <v>-58.02326746</v>
      </c>
      <c r="GP26" s="39">
        <v>-74.337096770000002</v>
      </c>
      <c r="GQ26" s="39">
        <v>-86.683944699999998</v>
      </c>
      <c r="GR26" s="39">
        <v>-56.126068549999999</v>
      </c>
      <c r="GS26" s="39">
        <v>-72.08095637000001</v>
      </c>
      <c r="GT26" s="39">
        <v>-72.316825409999993</v>
      </c>
      <c r="GU26" s="39">
        <v>-69.495939919999998</v>
      </c>
      <c r="GV26" s="39">
        <v>-74.215369890000005</v>
      </c>
      <c r="GW26" s="40">
        <v>-176.17637121000001</v>
      </c>
      <c r="GX26" s="39">
        <v>-79.125097569999994</v>
      </c>
      <c r="GY26" s="39">
        <v>-45.964415899999999</v>
      </c>
      <c r="GZ26" s="39">
        <v>-159.34657472000001</v>
      </c>
      <c r="HA26" s="39">
        <v>-68.08750470999999</v>
      </c>
      <c r="HB26" s="42">
        <v>-74.470553140000007</v>
      </c>
      <c r="HC26" s="39">
        <v>-65.137250960000003</v>
      </c>
      <c r="HD26" s="43">
        <v>-92.133320920000003</v>
      </c>
      <c r="HE26" s="43">
        <v>-79.625195640000001</v>
      </c>
      <c r="HF26" s="43">
        <v>-52.416562030000001</v>
      </c>
      <c r="HG26" s="43">
        <v>-84.636357410000002</v>
      </c>
      <c r="HH26" s="43">
        <v>-63.942823300000001</v>
      </c>
      <c r="HI26" s="40">
        <v>-116.70434010000001</v>
      </c>
      <c r="HJ26" s="39">
        <v>-72.65494056</v>
      </c>
      <c r="HK26" s="39">
        <v>-59.294068840000008</v>
      </c>
      <c r="HL26" s="43">
        <v>-78.680611170000006</v>
      </c>
      <c r="HM26" s="43">
        <v>-110.87148861</v>
      </c>
      <c r="HN26" s="43">
        <v>-60.246535340000001</v>
      </c>
      <c r="HO26" s="43">
        <v>-83.540409769999997</v>
      </c>
      <c r="HP26" s="43">
        <v>-103.55144541</v>
      </c>
      <c r="HQ26" s="43">
        <v>-76.418436880000002</v>
      </c>
      <c r="HR26" s="43">
        <v>-85.014119120000004</v>
      </c>
      <c r="HS26" s="43">
        <v>-97.256285690000013</v>
      </c>
      <c r="HT26" s="43">
        <v>-68.542194680000023</v>
      </c>
      <c r="HU26" s="40">
        <v>-128.8067748</v>
      </c>
      <c r="HV26" s="42">
        <v>-82.138676680000003</v>
      </c>
      <c r="HW26" s="40">
        <v>-43.518272079999996</v>
      </c>
      <c r="HX26" s="44">
        <v>21666</v>
      </c>
      <c r="HY26" s="45" t="s">
        <v>537</v>
      </c>
    </row>
    <row r="27" spans="1:233" x14ac:dyDescent="0.25">
      <c r="A27" s="51" t="s">
        <v>538</v>
      </c>
      <c r="B27" s="39">
        <v>-0.40500000000000003</v>
      </c>
      <c r="C27" s="39">
        <v>-0.3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-4.2999999999999997E-2</v>
      </c>
      <c r="J27" s="39">
        <v>-7.4999999999999997E-2</v>
      </c>
      <c r="K27" s="39">
        <v>0</v>
      </c>
      <c r="L27" s="39">
        <v>-2E-3</v>
      </c>
      <c r="M27" s="40">
        <v>0</v>
      </c>
      <c r="N27" s="41">
        <v>0</v>
      </c>
      <c r="O27" s="39">
        <v>-0.2</v>
      </c>
      <c r="P27" s="39">
        <v>0</v>
      </c>
      <c r="Q27" s="39">
        <v>0</v>
      </c>
      <c r="R27" s="39">
        <v>0</v>
      </c>
      <c r="S27" s="39">
        <v>-0.04</v>
      </c>
      <c r="T27" s="39">
        <v>0</v>
      </c>
      <c r="U27" s="39">
        <v>-0.215</v>
      </c>
      <c r="V27" s="39">
        <v>-0.17299999999999999</v>
      </c>
      <c r="W27" s="39">
        <v>0</v>
      </c>
      <c r="X27" s="39">
        <v>-2E-3</v>
      </c>
      <c r="Y27" s="40">
        <v>0</v>
      </c>
      <c r="Z27" s="41">
        <v>-0.45</v>
      </c>
      <c r="AA27" s="39">
        <v>-1.9</v>
      </c>
      <c r="AB27" s="39">
        <v>-0.7</v>
      </c>
      <c r="AC27" s="39">
        <v>-2.5</v>
      </c>
      <c r="AD27" s="39">
        <v>-1.4039999999999999</v>
      </c>
      <c r="AE27" s="39">
        <v>-2</v>
      </c>
      <c r="AF27" s="39">
        <v>-1.5</v>
      </c>
      <c r="AG27" s="39">
        <v>-5.5410000000000004</v>
      </c>
      <c r="AH27" s="39">
        <v>-0.75</v>
      </c>
      <c r="AI27" s="39">
        <v>-1.7</v>
      </c>
      <c r="AJ27" s="39">
        <v>-2.9529999999999998</v>
      </c>
      <c r="AK27" s="40">
        <v>-1.2</v>
      </c>
      <c r="AL27" s="41">
        <v>-7.1740000000000004</v>
      </c>
      <c r="AM27" s="39">
        <v>-9.44</v>
      </c>
      <c r="AN27" s="39">
        <v>-3.6</v>
      </c>
      <c r="AO27" s="39">
        <v>-0.93799999999999994</v>
      </c>
      <c r="AP27" s="39">
        <v>-0.3</v>
      </c>
      <c r="AQ27" s="39">
        <v>-3.4660000000000002</v>
      </c>
      <c r="AR27" s="39">
        <v>-0.50800000000000001</v>
      </c>
      <c r="AS27" s="39">
        <v>-0.25</v>
      </c>
      <c r="AT27" s="39">
        <v>0</v>
      </c>
      <c r="AU27" s="39">
        <v>-0.2</v>
      </c>
      <c r="AV27" s="39">
        <v>-0.69</v>
      </c>
      <c r="AW27" s="40">
        <v>-1.5</v>
      </c>
      <c r="AX27" s="41">
        <v>-7.0000000000000007E-2</v>
      </c>
      <c r="AY27" s="39">
        <v>-1.1279999999999999</v>
      </c>
      <c r="AZ27" s="39">
        <v>-0.19500000000000001</v>
      </c>
      <c r="BA27" s="39">
        <v>0</v>
      </c>
      <c r="BB27" s="39">
        <v>-2.83</v>
      </c>
      <c r="BC27" s="39">
        <v>-8.2000000000000003E-2</v>
      </c>
      <c r="BD27" s="39">
        <v>-8.64</v>
      </c>
      <c r="BE27" s="39">
        <v>-3.468</v>
      </c>
      <c r="BF27" s="39">
        <v>-15.6</v>
      </c>
      <c r="BG27" s="39">
        <v>-0.51</v>
      </c>
      <c r="BH27" s="39">
        <v>-0.31</v>
      </c>
      <c r="BI27" s="40">
        <v>-0.06</v>
      </c>
      <c r="BJ27" s="41">
        <v>-5.5410000000000004</v>
      </c>
      <c r="BK27" s="39">
        <v>-3.7450000000000001</v>
      </c>
      <c r="BL27" s="39">
        <v>-6.694</v>
      </c>
      <c r="BM27" s="39">
        <v>-0.14000000000000001</v>
      </c>
      <c r="BN27" s="39">
        <v>-0.66200000000000003</v>
      </c>
      <c r="BO27" s="39">
        <v>-0.56999999999999995</v>
      </c>
      <c r="BP27" s="39">
        <v>-0.36599999999999999</v>
      </c>
      <c r="BQ27" s="39">
        <v>-1.7529999999999999</v>
      </c>
      <c r="BR27" s="39">
        <v>-3.3759999999999999</v>
      </c>
      <c r="BS27" s="39">
        <v>0</v>
      </c>
      <c r="BT27" s="39">
        <v>-0.28100000000000003</v>
      </c>
      <c r="BU27" s="40">
        <v>-0.108</v>
      </c>
      <c r="BV27" s="41">
        <v>-0.85799999999999998</v>
      </c>
      <c r="BW27" s="39">
        <v>-0.52</v>
      </c>
      <c r="BX27" s="39">
        <v>-0.30599999999999999</v>
      </c>
      <c r="BY27" s="39">
        <v>0</v>
      </c>
      <c r="BZ27" s="39">
        <v>-4.5999999999999999E-2</v>
      </c>
      <c r="CA27" s="39">
        <v>-1.151</v>
      </c>
      <c r="CB27" s="39">
        <v>-0.124</v>
      </c>
      <c r="CC27" s="39">
        <v>-1.1180000000000001</v>
      </c>
      <c r="CD27" s="39">
        <v>0</v>
      </c>
      <c r="CE27" s="39">
        <v>-1.494</v>
      </c>
      <c r="CF27" s="39">
        <v>-0.19900000000000001</v>
      </c>
      <c r="CG27" s="40">
        <v>-0.40300000000000002</v>
      </c>
      <c r="CH27" s="41">
        <v>-0.20599999999999999</v>
      </c>
      <c r="CI27" s="39">
        <v>-0.68300000000000005</v>
      </c>
      <c r="CJ27" s="39">
        <v>-0.14399999999999999</v>
      </c>
      <c r="CK27" s="39">
        <v>-7.0999999999999994E-2</v>
      </c>
      <c r="CL27" s="39">
        <v>0</v>
      </c>
      <c r="CM27" s="39">
        <v>-0.21</v>
      </c>
      <c r="CN27" s="39">
        <v>-0.52</v>
      </c>
      <c r="CO27" s="39">
        <v>-1.5209999999999999</v>
      </c>
      <c r="CP27" s="39">
        <v>-4.4999999999999998E-2</v>
      </c>
      <c r="CQ27" s="39">
        <v>-0.36699999999999999</v>
      </c>
      <c r="CR27" s="39">
        <v>-1.353</v>
      </c>
      <c r="CS27" s="40">
        <v>-0.27</v>
      </c>
      <c r="CT27" s="41">
        <v>-0.06</v>
      </c>
      <c r="CU27" s="39">
        <v>-0.13</v>
      </c>
      <c r="CV27" s="39">
        <v>-1.5960000000000001</v>
      </c>
      <c r="CW27" s="39">
        <v>-0.23699999999999999</v>
      </c>
      <c r="CX27" s="39">
        <v>-0.253</v>
      </c>
      <c r="CY27" s="39">
        <v>-0.70199999999999996</v>
      </c>
      <c r="CZ27" s="39">
        <v>-0.67300000000000004</v>
      </c>
      <c r="DA27" s="39">
        <v>-0.16</v>
      </c>
      <c r="DB27" s="39">
        <v>-0.35699999999999998</v>
      </c>
      <c r="DC27" s="39">
        <v>0</v>
      </c>
      <c r="DD27" s="39">
        <v>-7.4999999999999997E-2</v>
      </c>
      <c r="DE27" s="40">
        <v>-0.17599999999999999</v>
      </c>
      <c r="DF27" s="41">
        <v>-2.5999999999999999E-2</v>
      </c>
      <c r="DG27" s="39">
        <v>-3.5999999999999997E-2</v>
      </c>
      <c r="DH27" s="39">
        <v>-4.2999999999999997E-2</v>
      </c>
      <c r="DI27" s="39">
        <v>-0.02</v>
      </c>
      <c r="DJ27" s="39">
        <v>-0.01</v>
      </c>
      <c r="DK27" s="39">
        <v>-8.0000000000000002E-3</v>
      </c>
      <c r="DL27" s="39">
        <v>-3.2000000000000001E-2</v>
      </c>
      <c r="DM27" s="39">
        <v>-0.222</v>
      </c>
      <c r="DN27" s="39">
        <v>-0.216</v>
      </c>
      <c r="DO27" s="39">
        <v>-0.254</v>
      </c>
      <c r="DP27" s="39">
        <v>-2.8010000000000002</v>
      </c>
      <c r="DQ27" s="40">
        <v>0</v>
      </c>
      <c r="DR27" s="41">
        <v>-0.313</v>
      </c>
      <c r="DS27" s="39">
        <v>-0.38500000000000001</v>
      </c>
      <c r="DT27" s="39">
        <v>-0.20799999999999999</v>
      </c>
      <c r="DU27" s="39">
        <v>-0.16</v>
      </c>
      <c r="DV27" s="39">
        <v>-0.48</v>
      </c>
      <c r="DW27" s="39">
        <v>-0.105</v>
      </c>
      <c r="DX27" s="39">
        <v>-0.40500000000000003</v>
      </c>
      <c r="DY27" s="39">
        <v>-0.13400000000000001</v>
      </c>
      <c r="DZ27" s="39">
        <v>-3.165</v>
      </c>
      <c r="EA27" s="39">
        <v>-0.92500000000000004</v>
      </c>
      <c r="EB27" s="39">
        <v>-0.26400000000000001</v>
      </c>
      <c r="EC27" s="40">
        <v>-0.629</v>
      </c>
      <c r="ED27" s="41">
        <v>-0.68300000000000005</v>
      </c>
      <c r="EE27" s="39">
        <v>-2.089</v>
      </c>
      <c r="EF27" s="39">
        <v>-0.5</v>
      </c>
      <c r="EG27" s="39">
        <v>-1.5920000000000001</v>
      </c>
      <c r="EH27" s="39">
        <v>0</v>
      </c>
      <c r="EI27" s="39">
        <v>-7.0000000000000007E-2</v>
      </c>
      <c r="EJ27" s="39">
        <v>-1.929</v>
      </c>
      <c r="EK27" s="39">
        <v>-4.0140000000000002</v>
      </c>
      <c r="EL27" s="39">
        <v>-0.55000000000000004</v>
      </c>
      <c r="EM27" s="39">
        <v>-0.11799999999999999</v>
      </c>
      <c r="EN27" s="39">
        <v>-1.841</v>
      </c>
      <c r="EO27" s="40">
        <v>-0.53</v>
      </c>
      <c r="EP27" s="41">
        <v>-1.498</v>
      </c>
      <c r="EQ27" s="39">
        <v>-1.611</v>
      </c>
      <c r="ER27" s="39">
        <v>-1.6839999999999999</v>
      </c>
      <c r="ES27" s="39">
        <v>-0.32900000000000001</v>
      </c>
      <c r="ET27" s="39">
        <v>-0.26900000000000002</v>
      </c>
      <c r="EU27" s="39">
        <v>-1.7649999999999999</v>
      </c>
      <c r="EV27" s="39">
        <v>-0.33200000000000002</v>
      </c>
      <c r="EW27" s="39">
        <v>-1.7270000000000001</v>
      </c>
      <c r="EX27" s="39">
        <v>-2.323</v>
      </c>
      <c r="EY27" s="39">
        <v>-0.999</v>
      </c>
      <c r="EZ27" s="39">
        <v>-0.215</v>
      </c>
      <c r="FA27" s="40">
        <v>-3.4049999999999998</v>
      </c>
      <c r="FB27" s="41">
        <v>-9.1950000000000003</v>
      </c>
      <c r="FC27" s="39">
        <v>-1.7709999999999999</v>
      </c>
      <c r="FD27" s="39">
        <v>-0.876</v>
      </c>
      <c r="FE27" s="39">
        <v>-1.24</v>
      </c>
      <c r="FF27" s="39">
        <v>-2.133</v>
      </c>
      <c r="FG27" s="39">
        <v>-8.5890000000000004</v>
      </c>
      <c r="FH27" s="39">
        <v>-4.26</v>
      </c>
      <c r="FI27" s="39">
        <v>-7.3070000000000004</v>
      </c>
      <c r="FJ27" s="39">
        <v>-5.5670000000000002</v>
      </c>
      <c r="FK27" s="39">
        <v>-1.093</v>
      </c>
      <c r="FL27" s="39">
        <v>-3.5999999999999997E-2</v>
      </c>
      <c r="FM27" s="40">
        <v>-0.92</v>
      </c>
      <c r="FN27" s="41">
        <v>-3.6237799960374799</v>
      </c>
      <c r="FO27" s="39">
        <v>-3.069</v>
      </c>
      <c r="FP27" s="39">
        <v>-0.61539302825927733</v>
      </c>
      <c r="FQ27" s="39">
        <v>-0.12737899971008299</v>
      </c>
      <c r="FR27" s="39">
        <v>-0.14311999511718801</v>
      </c>
      <c r="FS27" s="39">
        <v>-0.65299999237060546</v>
      </c>
      <c r="FT27" s="39">
        <v>-1.2189470291137701</v>
      </c>
      <c r="FU27" s="39">
        <v>-3.4978099975585937</v>
      </c>
      <c r="FV27" s="39">
        <v>-2.8596799987792969</v>
      </c>
      <c r="FW27" s="39">
        <v>-2.1174616966247557</v>
      </c>
      <c r="FX27" s="39">
        <v>-0.59399999999999997</v>
      </c>
      <c r="FY27" s="40">
        <v>-1.5740000000000001</v>
      </c>
      <c r="FZ27" s="41">
        <v>-2.6795235800000001</v>
      </c>
      <c r="GA27" s="39">
        <v>-1.07512958</v>
      </c>
      <c r="GB27" s="39">
        <v>-1.3997092600000001</v>
      </c>
      <c r="GC27" s="39">
        <v>-0.2350662</v>
      </c>
      <c r="GD27" s="39">
        <v>-0.26410048999999997</v>
      </c>
      <c r="GE27" s="39">
        <v>-0.36801905000000001</v>
      </c>
      <c r="GF27" s="39">
        <v>-9.1156201699999997</v>
      </c>
      <c r="GG27" s="39">
        <v>-7.19791121</v>
      </c>
      <c r="GH27" s="39">
        <v>-2.3991360799999999</v>
      </c>
      <c r="GI27" s="39">
        <v>-0.92168700000000003</v>
      </c>
      <c r="GJ27" s="39">
        <v>-2.0627600099999999</v>
      </c>
      <c r="GK27" s="40">
        <v>-5.00161254</v>
      </c>
      <c r="GL27" s="41">
        <v>-4.5710230000000003</v>
      </c>
      <c r="GM27" s="41">
        <v>-4.7985794299999993</v>
      </c>
      <c r="GN27" s="41">
        <v>-3.4469184400000001</v>
      </c>
      <c r="GO27" s="39">
        <v>-8.1985306100000006</v>
      </c>
      <c r="GP27" s="39">
        <v>-5.4431892800000004</v>
      </c>
      <c r="GQ27" s="39">
        <v>-5.94864105</v>
      </c>
      <c r="GR27" s="39">
        <v>-14.12244211</v>
      </c>
      <c r="GS27" s="39">
        <v>-1.4830311200000001</v>
      </c>
      <c r="GT27" s="39">
        <v>-2.95713771</v>
      </c>
      <c r="GU27" s="39">
        <v>-0.12454903000000001</v>
      </c>
      <c r="GV27" s="39">
        <v>-0.57874926999999998</v>
      </c>
      <c r="GW27" s="40">
        <v>-1.7336432399999999</v>
      </c>
      <c r="GX27" s="39">
        <v>-12.6229704</v>
      </c>
      <c r="GY27" s="39">
        <v>-10.38763941</v>
      </c>
      <c r="GZ27" s="39">
        <v>-3.9388157700000002</v>
      </c>
      <c r="HA27" s="39">
        <v>-1.4800443999999999</v>
      </c>
      <c r="HB27" s="42">
        <v>-1.1176658200000003</v>
      </c>
      <c r="HC27" s="39">
        <v>-2.6266518100000003</v>
      </c>
      <c r="HD27" s="43">
        <v>-13.714362650000002</v>
      </c>
      <c r="HE27" s="43">
        <v>-8.8902795000000001</v>
      </c>
      <c r="HF27" s="43">
        <v>-2.8974476800000004</v>
      </c>
      <c r="HG27" s="43">
        <v>-0.68883527</v>
      </c>
      <c r="HH27" s="43">
        <v>-0.22999898000000002</v>
      </c>
      <c r="HI27" s="40">
        <v>-4.0211062999999996</v>
      </c>
      <c r="HJ27" s="39">
        <v>-22.259913100000002</v>
      </c>
      <c r="HK27" s="39">
        <v>-6.24862216</v>
      </c>
      <c r="HL27" s="43">
        <v>-4.6501197899999998</v>
      </c>
      <c r="HM27" s="43">
        <v>-0.97790785000000002</v>
      </c>
      <c r="HN27" s="43">
        <v>-4.3584828299999998</v>
      </c>
      <c r="HO27" s="43">
        <v>-2.3186167900000001</v>
      </c>
      <c r="HP27" s="43">
        <v>-13.003585040000001</v>
      </c>
      <c r="HQ27" s="43">
        <v>-0.41571431000000003</v>
      </c>
      <c r="HR27" s="43">
        <v>-2.66091167</v>
      </c>
      <c r="HS27" s="43">
        <v>-2.4733046000000001</v>
      </c>
      <c r="HT27" s="43">
        <v>-0.89825484</v>
      </c>
      <c r="HU27" s="40">
        <v>-1.1288199999999999</v>
      </c>
      <c r="HV27" s="42">
        <v>-7.5167089999999996</v>
      </c>
      <c r="HW27" s="40">
        <v>-3.63225255</v>
      </c>
      <c r="HX27" s="44">
        <v>2801</v>
      </c>
      <c r="HY27" s="45" t="s">
        <v>539</v>
      </c>
    </row>
    <row r="28" spans="1:233" x14ac:dyDescent="0.25">
      <c r="A28" s="51" t="s">
        <v>540</v>
      </c>
      <c r="B28" s="39">
        <v>-4.1360000000000001</v>
      </c>
      <c r="C28" s="39">
        <v>-1.6869999999999998</v>
      </c>
      <c r="D28" s="39">
        <v>-5.141</v>
      </c>
      <c r="E28" s="39">
        <v>-2.508</v>
      </c>
      <c r="F28" s="39">
        <v>-2.6919999999999997</v>
      </c>
      <c r="G28" s="39">
        <v>-4.1129999999999995</v>
      </c>
      <c r="H28" s="39">
        <v>-2.94</v>
      </c>
      <c r="I28" s="39">
        <v>-10.982999999999999</v>
      </c>
      <c r="J28" s="39">
        <v>-2.625</v>
      </c>
      <c r="K28" s="39">
        <v>-2.4409999999999998</v>
      </c>
      <c r="L28" s="39">
        <v>-2.6160000000000005</v>
      </c>
      <c r="M28" s="40">
        <v>-1.4629999999999999</v>
      </c>
      <c r="N28" s="41">
        <v>-4.6769999999999996</v>
      </c>
      <c r="O28" s="39">
        <v>-2.7969999999999997</v>
      </c>
      <c r="P28" s="39">
        <v>-2.88</v>
      </c>
      <c r="Q28" s="39">
        <v>-2.742</v>
      </c>
      <c r="R28" s="39">
        <v>-1.8380000000000001</v>
      </c>
      <c r="S28" s="39">
        <v>-2.7479999999999998</v>
      </c>
      <c r="T28" s="39">
        <v>-4.1360000000000001</v>
      </c>
      <c r="U28" s="39">
        <v>-3.2</v>
      </c>
      <c r="V28" s="39">
        <v>-2.9889999999999999</v>
      </c>
      <c r="W28" s="39">
        <v>-3.5129999999999999</v>
      </c>
      <c r="X28" s="39">
        <v>-2.39</v>
      </c>
      <c r="Y28" s="40">
        <v>-7.9339999999999993</v>
      </c>
      <c r="Z28" s="41">
        <v>-8.0149999999999988</v>
      </c>
      <c r="AA28" s="39">
        <v>-1.8540000000000001</v>
      </c>
      <c r="AB28" s="39">
        <v>-2.6139999999999999</v>
      </c>
      <c r="AC28" s="39">
        <v>-4.1319999999999997</v>
      </c>
      <c r="AD28" s="39">
        <v>-2.9650000000000003</v>
      </c>
      <c r="AE28" s="39">
        <v>-7.1999999999999993</v>
      </c>
      <c r="AF28" s="39">
        <v>-3.6840000000000002</v>
      </c>
      <c r="AG28" s="39">
        <v>-4.0220000000000002</v>
      </c>
      <c r="AH28" s="39">
        <v>-6.4</v>
      </c>
      <c r="AI28" s="39">
        <v>-6.5139999999999993</v>
      </c>
      <c r="AJ28" s="39">
        <v>-4.125</v>
      </c>
      <c r="AK28" s="40">
        <v>-7.4050000000000002</v>
      </c>
      <c r="AL28" s="41">
        <v>-4.9649999999999999</v>
      </c>
      <c r="AM28" s="39">
        <v>-3.0289999999999999</v>
      </c>
      <c r="AN28" s="39">
        <v>-5.8529999999999998</v>
      </c>
      <c r="AO28" s="39">
        <v>-11.348000000000001</v>
      </c>
      <c r="AP28" s="39">
        <v>-5.7</v>
      </c>
      <c r="AQ28" s="39">
        <v>-3.4429999999999996</v>
      </c>
      <c r="AR28" s="39">
        <v>-6.3569999999999993</v>
      </c>
      <c r="AS28" s="39">
        <v>-7.4819999999999993</v>
      </c>
      <c r="AT28" s="39">
        <v>-5.58</v>
      </c>
      <c r="AU28" s="39">
        <v>-6.7930000000000001</v>
      </c>
      <c r="AV28" s="39">
        <v>-10.531000000000001</v>
      </c>
      <c r="AW28" s="40">
        <v>-6.1950000000000003</v>
      </c>
      <c r="AX28" s="41">
        <v>-3.5639999999999996</v>
      </c>
      <c r="AY28" s="39">
        <v>-3.1379999999999999</v>
      </c>
      <c r="AZ28" s="39">
        <v>-9.8859999999999992</v>
      </c>
      <c r="BA28" s="39">
        <v>-4.8040000000000003</v>
      </c>
      <c r="BB28" s="39">
        <v>-5.1740000000000004</v>
      </c>
      <c r="BC28" s="39">
        <v>-5.3959999999999999</v>
      </c>
      <c r="BD28" s="39">
        <v>-3.5359999999999996</v>
      </c>
      <c r="BE28" s="39">
        <v>-4.7610000000000001</v>
      </c>
      <c r="BF28" s="39">
        <v>-4.2750000000000004</v>
      </c>
      <c r="BG28" s="39">
        <v>-3.4449999999999994</v>
      </c>
      <c r="BH28" s="39">
        <v>-12.88</v>
      </c>
      <c r="BI28" s="40">
        <v>-5.4290000000000003</v>
      </c>
      <c r="BJ28" s="41">
        <v>-3.8530000000000002</v>
      </c>
      <c r="BK28" s="39">
        <v>-6.3780000000000001</v>
      </c>
      <c r="BL28" s="39">
        <v>-5.8109999999999999</v>
      </c>
      <c r="BM28" s="39">
        <v>-5.3230000000000004</v>
      </c>
      <c r="BN28" s="39">
        <v>-21.319000000000003</v>
      </c>
      <c r="BO28" s="39">
        <v>-5.2359999999999998</v>
      </c>
      <c r="BP28" s="39">
        <v>-3.6970000000000001</v>
      </c>
      <c r="BQ28" s="39">
        <v>-24.658000000000001</v>
      </c>
      <c r="BR28" s="39">
        <v>-5.3900000000000006</v>
      </c>
      <c r="BS28" s="39">
        <v>-23.384999999999998</v>
      </c>
      <c r="BT28" s="39">
        <v>-20.827999999999999</v>
      </c>
      <c r="BU28" s="40">
        <v>-6.4910000000000005</v>
      </c>
      <c r="BV28" s="41">
        <v>-11.751000000000001</v>
      </c>
      <c r="BW28" s="39">
        <v>-9.452</v>
      </c>
      <c r="BX28" s="39">
        <v>-8.0859999999999985</v>
      </c>
      <c r="BY28" s="39">
        <v>-6.97</v>
      </c>
      <c r="BZ28" s="39">
        <v>-4.1399999999999997</v>
      </c>
      <c r="CA28" s="39">
        <v>-5.3849999999999998</v>
      </c>
      <c r="CB28" s="39">
        <v>-4.7969999999999997</v>
      </c>
      <c r="CC28" s="39">
        <v>-6.0779999999999994</v>
      </c>
      <c r="CD28" s="39">
        <v>-12.877000000000001</v>
      </c>
      <c r="CE28" s="39">
        <v>-4.5179999999999998</v>
      </c>
      <c r="CF28" s="39">
        <v>-9.6359999999999992</v>
      </c>
      <c r="CG28" s="40">
        <v>-15.646000000000001</v>
      </c>
      <c r="CH28" s="41">
        <v>-7.7369999999999992</v>
      </c>
      <c r="CI28" s="39">
        <v>-6.7140000000000004</v>
      </c>
      <c r="CJ28" s="39">
        <v>-3.5739999999999998</v>
      </c>
      <c r="CK28" s="39">
        <v>-7.0929999999999991</v>
      </c>
      <c r="CL28" s="39">
        <v>-4.4830000000000005</v>
      </c>
      <c r="CM28" s="39">
        <v>-3.6959999999999997</v>
      </c>
      <c r="CN28" s="39">
        <v>-7.5270000000000001</v>
      </c>
      <c r="CO28" s="39">
        <v>-4.4080000000000004</v>
      </c>
      <c r="CP28" s="39">
        <v>-5.7830000000000004</v>
      </c>
      <c r="CQ28" s="39">
        <v>-5.68</v>
      </c>
      <c r="CR28" s="39">
        <v>-4.952</v>
      </c>
      <c r="CS28" s="40">
        <v>-5.1790000000000003</v>
      </c>
      <c r="CT28" s="41">
        <v>-8.2510000000000012</v>
      </c>
      <c r="CU28" s="39">
        <v>-4.702</v>
      </c>
      <c r="CV28" s="39">
        <v>-85.535000000000011</v>
      </c>
      <c r="CW28" s="39">
        <v>-5.1069999999999993</v>
      </c>
      <c r="CX28" s="39">
        <v>-4.5170000000000003</v>
      </c>
      <c r="CY28" s="39">
        <v>-3.2450000000000001</v>
      </c>
      <c r="CZ28" s="39">
        <v>-4.0090000000000003</v>
      </c>
      <c r="DA28" s="39">
        <v>-3.4969999999999999</v>
      </c>
      <c r="DB28" s="39">
        <v>-5.681</v>
      </c>
      <c r="DC28" s="39">
        <v>-5.9689999999999994</v>
      </c>
      <c r="DD28" s="39">
        <v>-5.1179999999999994</v>
      </c>
      <c r="DE28" s="40">
        <v>-6.67</v>
      </c>
      <c r="DF28" s="41">
        <v>-6.2200000000000006</v>
      </c>
      <c r="DG28" s="39">
        <v>-5.3610000000000007</v>
      </c>
      <c r="DH28" s="39">
        <v>-7.6819999999999995</v>
      </c>
      <c r="DI28" s="39">
        <v>-7.6370000000000005</v>
      </c>
      <c r="DJ28" s="39">
        <v>-5.0979999999999999</v>
      </c>
      <c r="DK28" s="39">
        <v>-7.9859999999999998</v>
      </c>
      <c r="DL28" s="39">
        <v>-6.2409999999999997</v>
      </c>
      <c r="DM28" s="39">
        <v>-6.673</v>
      </c>
      <c r="DN28" s="39">
        <v>-9.5589999999999993</v>
      </c>
      <c r="DO28" s="39">
        <v>-8.8559999999999999</v>
      </c>
      <c r="DP28" s="39">
        <v>-114.807</v>
      </c>
      <c r="DQ28" s="40">
        <v>-10.106</v>
      </c>
      <c r="DR28" s="41">
        <v>-8.2669999999999995</v>
      </c>
      <c r="DS28" s="39">
        <v>-8.4350000000000005</v>
      </c>
      <c r="DT28" s="39">
        <v>-11.562000000000001</v>
      </c>
      <c r="DU28" s="39">
        <v>-8.6910000000000007</v>
      </c>
      <c r="DV28" s="39">
        <v>-5.9979999999999993</v>
      </c>
      <c r="DW28" s="39">
        <v>-10.097000000000001</v>
      </c>
      <c r="DX28" s="39">
        <v>-7.3929999999999998</v>
      </c>
      <c r="DY28" s="39">
        <v>-7.3019999999999996</v>
      </c>
      <c r="DZ28" s="39">
        <v>-8.4429999999999996</v>
      </c>
      <c r="EA28" s="39">
        <v>-8.7010000000000005</v>
      </c>
      <c r="EB28" s="39">
        <v>-6.7249999999999996</v>
      </c>
      <c r="EC28" s="40">
        <v>-12.718</v>
      </c>
      <c r="ED28" s="41">
        <v>-10.132999999999999</v>
      </c>
      <c r="EE28" s="39">
        <v>-7.9059999999999997</v>
      </c>
      <c r="EF28" s="39">
        <v>-13.675000000000001</v>
      </c>
      <c r="EG28" s="39">
        <v>-9.4280000000000008</v>
      </c>
      <c r="EH28" s="39">
        <v>-11.173</v>
      </c>
      <c r="EI28" s="39">
        <v>-12.395</v>
      </c>
      <c r="EJ28" s="39">
        <v>-13.436</v>
      </c>
      <c r="EK28" s="39">
        <v>-13.077999999999999</v>
      </c>
      <c r="EL28" s="39">
        <v>-14.071</v>
      </c>
      <c r="EM28" s="39">
        <v>-11.783000000000001</v>
      </c>
      <c r="EN28" s="39">
        <v>-11.079000000000001</v>
      </c>
      <c r="EO28" s="40">
        <v>-16.280999999999999</v>
      </c>
      <c r="EP28" s="41">
        <v>-16.032</v>
      </c>
      <c r="EQ28" s="39">
        <v>-11.208</v>
      </c>
      <c r="ER28" s="39">
        <v>-12.033000000000001</v>
      </c>
      <c r="ES28" s="39">
        <v>-17.238</v>
      </c>
      <c r="ET28" s="39">
        <v>-11.513</v>
      </c>
      <c r="EU28" s="39">
        <v>-13.536999999999999</v>
      </c>
      <c r="EV28" s="39">
        <v>-12.173</v>
      </c>
      <c r="EW28" s="39">
        <v>-14.46452</v>
      </c>
      <c r="EX28" s="39">
        <v>-16.448</v>
      </c>
      <c r="EY28" s="39">
        <v>-16.562000000000001</v>
      </c>
      <c r="EZ28" s="39">
        <v>-12.866999999999999</v>
      </c>
      <c r="FA28" s="40">
        <v>-22.088000000000001</v>
      </c>
      <c r="FB28" s="41">
        <v>-33.100999999999999</v>
      </c>
      <c r="FC28" s="39">
        <v>-43.75</v>
      </c>
      <c r="FD28" s="39">
        <v>-15.404</v>
      </c>
      <c r="FE28" s="39">
        <v>-18.393000000000001</v>
      </c>
      <c r="FF28" s="39">
        <v>-25.427999999999997</v>
      </c>
      <c r="FG28" s="39">
        <v>-20.018999999999998</v>
      </c>
      <c r="FH28" s="39">
        <v>-17.686999999999998</v>
      </c>
      <c r="FI28" s="39">
        <v>-16.065000000000001</v>
      </c>
      <c r="FJ28" s="39">
        <v>-29.114000000000001</v>
      </c>
      <c r="FK28" s="39">
        <v>-14.385999999999999</v>
      </c>
      <c r="FL28" s="39">
        <v>-20.323999999999998</v>
      </c>
      <c r="FM28" s="40">
        <v>-37.805999999999997</v>
      </c>
      <c r="FN28" s="41">
        <v>-25.40127997239491</v>
      </c>
      <c r="FO28" s="39">
        <v>-13.321</v>
      </c>
      <c r="FP28" s="39">
        <v>-17.75313617962599</v>
      </c>
      <c r="FQ28" s="39">
        <v>-24.56779062621105</v>
      </c>
      <c r="FR28" s="39">
        <v>-22.862369665257674</v>
      </c>
      <c r="FS28" s="39">
        <v>-18.296770129069685</v>
      </c>
      <c r="FT28" s="39">
        <v>-20.806314842179418</v>
      </c>
      <c r="FU28" s="39">
        <v>-28.304499774627388</v>
      </c>
      <c r="FV28" s="39">
        <v>-23.674699860289696</v>
      </c>
      <c r="FW28" s="39">
        <v>-25.202966661883519</v>
      </c>
      <c r="FX28" s="39">
        <v>-32.280713599999999</v>
      </c>
      <c r="FY28" s="40">
        <v>-32.19414654887094</v>
      </c>
      <c r="FZ28" s="41">
        <v>-30.628128939999996</v>
      </c>
      <c r="GA28" s="39">
        <v>-37.516375100000005</v>
      </c>
      <c r="GB28" s="39">
        <v>-38.677415619999998</v>
      </c>
      <c r="GC28" s="39">
        <v>-42.619384999999994</v>
      </c>
      <c r="GD28" s="39">
        <v>-40.290906589999999</v>
      </c>
      <c r="GE28" s="39">
        <v>-46.879967989999997</v>
      </c>
      <c r="GF28" s="39">
        <v>-36.918550140000001</v>
      </c>
      <c r="GG28" s="39">
        <v>-29.667207169999998</v>
      </c>
      <c r="GH28" s="39">
        <v>-36.440516380000005</v>
      </c>
      <c r="GI28" s="39">
        <v>-53.159107280000001</v>
      </c>
      <c r="GJ28" s="39">
        <v>-56.550864609999998</v>
      </c>
      <c r="GK28" s="40">
        <v>-71.438909069999994</v>
      </c>
      <c r="GL28" s="41">
        <v>-67.474489950000006</v>
      </c>
      <c r="GM28" s="41">
        <v>-45.386258759999997</v>
      </c>
      <c r="GN28" s="41">
        <v>-44.784744940000003</v>
      </c>
      <c r="GO28" s="39">
        <v>-51.013068839999995</v>
      </c>
      <c r="GP28" s="39">
        <v>-53.296723390000004</v>
      </c>
      <c r="GQ28" s="39">
        <v>-55.960073329999993</v>
      </c>
      <c r="GR28" s="39">
        <v>-50.182448579999999</v>
      </c>
      <c r="GS28" s="39">
        <v>-64.091083209999994</v>
      </c>
      <c r="GT28" s="39">
        <v>-67.429078520000004</v>
      </c>
      <c r="GU28" s="39">
        <v>-64.252596240000003</v>
      </c>
      <c r="GV28" s="39">
        <v>-83.721927339999979</v>
      </c>
      <c r="GW28" s="40">
        <v>-107.55881397</v>
      </c>
      <c r="GX28" s="39">
        <v>-80.210415860000012</v>
      </c>
      <c r="GY28" s="39">
        <v>-93.941802609999996</v>
      </c>
      <c r="GZ28" s="39">
        <v>-66.634201420000011</v>
      </c>
      <c r="HA28" s="39">
        <v>-67.447784319999997</v>
      </c>
      <c r="HB28" s="42">
        <v>-69.45567075000001</v>
      </c>
      <c r="HC28" s="39">
        <v>-80.264562030000008</v>
      </c>
      <c r="HD28" s="43">
        <v>-73.409641980000004</v>
      </c>
      <c r="HE28" s="43">
        <v>-73.204692040000012</v>
      </c>
      <c r="HF28" s="43">
        <v>-68.655335810000011</v>
      </c>
      <c r="HG28" s="43">
        <v>-72.343313359999996</v>
      </c>
      <c r="HH28" s="43">
        <v>-70.890692830000006</v>
      </c>
      <c r="HI28" s="40">
        <v>-104.37901209000002</v>
      </c>
      <c r="HJ28" s="39">
        <v>-102.74258469</v>
      </c>
      <c r="HK28" s="39">
        <v>-87.897637150000008</v>
      </c>
      <c r="HL28" s="43">
        <v>-62.043075819999999</v>
      </c>
      <c r="HM28" s="43">
        <v>-75.856049660000011</v>
      </c>
      <c r="HN28" s="43">
        <v>-81.228437910000011</v>
      </c>
      <c r="HO28" s="43">
        <v>-70.340837740000012</v>
      </c>
      <c r="HP28" s="43">
        <v>-77.307188260000004</v>
      </c>
      <c r="HQ28" s="43">
        <v>-65.506637499999997</v>
      </c>
      <c r="HR28" s="43">
        <v>-82.843144890000005</v>
      </c>
      <c r="HS28" s="43">
        <v>-75.199809760000008</v>
      </c>
      <c r="HT28" s="43">
        <v>-85.595582239999999</v>
      </c>
      <c r="HU28" s="40">
        <v>-123.66553668000002</v>
      </c>
      <c r="HV28" s="42">
        <v>-109.50014745999999</v>
      </c>
      <c r="HW28" s="40">
        <v>-79.811041450000005</v>
      </c>
      <c r="HX28" s="44">
        <v>21667</v>
      </c>
      <c r="HY28" s="45" t="s">
        <v>541</v>
      </c>
    </row>
    <row r="29" spans="1:233" x14ac:dyDescent="0.25">
      <c r="A29" s="51" t="s">
        <v>542</v>
      </c>
      <c r="B29" s="39">
        <v>-16.863</v>
      </c>
      <c r="C29" s="39">
        <v>-13.374000000000001</v>
      </c>
      <c r="D29" s="39">
        <v>-11.876999999999999</v>
      </c>
      <c r="E29" s="39">
        <v>-77.935000000000002</v>
      </c>
      <c r="F29" s="39">
        <v>-20.138000000000002</v>
      </c>
      <c r="G29" s="39">
        <v>-17.189</v>
      </c>
      <c r="H29" s="39">
        <v>-14.939</v>
      </c>
      <c r="I29" s="39">
        <v>-13.981999999999999</v>
      </c>
      <c r="J29" s="39">
        <v>-19.145</v>
      </c>
      <c r="K29" s="39">
        <v>-19.264000000000003</v>
      </c>
      <c r="L29" s="39">
        <v>-29.380000000000003</v>
      </c>
      <c r="M29" s="40">
        <v>-31.921999999999997</v>
      </c>
      <c r="N29" s="41">
        <v>-17.274999999999999</v>
      </c>
      <c r="O29" s="39">
        <v>-10.116999999999999</v>
      </c>
      <c r="P29" s="39">
        <v>-15.903</v>
      </c>
      <c r="Q29" s="39">
        <v>-17.962</v>
      </c>
      <c r="R29" s="39">
        <v>-33.238</v>
      </c>
      <c r="S29" s="39">
        <v>-38.595999999999997</v>
      </c>
      <c r="T29" s="39">
        <v>-36.326000000000001</v>
      </c>
      <c r="U29" s="39">
        <v>-34.863</v>
      </c>
      <c r="V29" s="39">
        <v>-30.401999999999997</v>
      </c>
      <c r="W29" s="39">
        <v>-39.175000000000004</v>
      </c>
      <c r="X29" s="39">
        <v>-35.498999999999995</v>
      </c>
      <c r="Y29" s="40">
        <v>-60.274000000000001</v>
      </c>
      <c r="Z29" s="41">
        <v>-40.161999999999999</v>
      </c>
      <c r="AA29" s="39">
        <v>-34.712999999999994</v>
      </c>
      <c r="AB29" s="39">
        <v>-45.360999999999997</v>
      </c>
      <c r="AC29" s="39">
        <v>-57.422000000000004</v>
      </c>
      <c r="AD29" s="39">
        <v>-32.006999999999998</v>
      </c>
      <c r="AE29" s="39">
        <v>-44.902000000000001</v>
      </c>
      <c r="AF29" s="39">
        <v>-56.807000000000002</v>
      </c>
      <c r="AG29" s="39">
        <v>-62.094000000000001</v>
      </c>
      <c r="AH29" s="39">
        <v>-97.611000000000004</v>
      </c>
      <c r="AI29" s="39">
        <v>-91.125</v>
      </c>
      <c r="AJ29" s="39">
        <v>-78.254000000000005</v>
      </c>
      <c r="AK29" s="40">
        <v>-121.31799999999998</v>
      </c>
      <c r="AL29" s="41">
        <v>-84.808000000000007</v>
      </c>
      <c r="AM29" s="39">
        <v>-70.075000000000003</v>
      </c>
      <c r="AN29" s="39">
        <v>-102.099</v>
      </c>
      <c r="AO29" s="39">
        <v>-76.141999999999996</v>
      </c>
      <c r="AP29" s="39">
        <v>-72.634999999999991</v>
      </c>
      <c r="AQ29" s="39">
        <v>-84.935000000000002</v>
      </c>
      <c r="AR29" s="39">
        <v>-97.98</v>
      </c>
      <c r="AS29" s="39">
        <v>-79.11</v>
      </c>
      <c r="AT29" s="39">
        <v>-91.656999999999996</v>
      </c>
      <c r="AU29" s="39">
        <v>-64.921000000000006</v>
      </c>
      <c r="AV29" s="39">
        <v>-83.472999999999999</v>
      </c>
      <c r="AW29" s="40">
        <v>-111.128</v>
      </c>
      <c r="AX29" s="41">
        <v>-51.125999999999998</v>
      </c>
      <c r="AY29" s="39">
        <v>-50.931999999999995</v>
      </c>
      <c r="AZ29" s="39">
        <v>-73.623999999999995</v>
      </c>
      <c r="BA29" s="39">
        <v>-63.628</v>
      </c>
      <c r="BB29" s="39">
        <v>-61.575000000000003</v>
      </c>
      <c r="BC29" s="39">
        <v>-127.75699999999999</v>
      </c>
      <c r="BD29" s="39">
        <v>-67.56</v>
      </c>
      <c r="BE29" s="39">
        <v>-67.707999999999998</v>
      </c>
      <c r="BF29" s="39">
        <v>-60.688000000000002</v>
      </c>
      <c r="BG29" s="39">
        <v>-72.343000000000004</v>
      </c>
      <c r="BH29" s="39">
        <v>-83.097999999999999</v>
      </c>
      <c r="BI29" s="40">
        <v>-152.03100000000001</v>
      </c>
      <c r="BJ29" s="41">
        <v>-71.102000000000004</v>
      </c>
      <c r="BK29" s="39">
        <v>-73.442000000000007</v>
      </c>
      <c r="BL29" s="39">
        <v>-74.741</v>
      </c>
      <c r="BM29" s="39">
        <v>-65.122</v>
      </c>
      <c r="BN29" s="39">
        <v>-122.137</v>
      </c>
      <c r="BO29" s="39">
        <v>-87.976000000000013</v>
      </c>
      <c r="BP29" s="39">
        <v>-81.951999999999998</v>
      </c>
      <c r="BQ29" s="39">
        <v>-88.070999999999998</v>
      </c>
      <c r="BR29" s="39">
        <v>-77.575999999999993</v>
      </c>
      <c r="BS29" s="39">
        <v>-71.534999999999997</v>
      </c>
      <c r="BT29" s="39">
        <v>-87.741</v>
      </c>
      <c r="BU29" s="40">
        <v>-144.45000000000002</v>
      </c>
      <c r="BV29" s="41">
        <v>-106.504</v>
      </c>
      <c r="BW29" s="39">
        <v>-62.621000000000002</v>
      </c>
      <c r="BX29" s="39">
        <v>-77.277000000000001</v>
      </c>
      <c r="BY29" s="39">
        <v>-81.603000000000009</v>
      </c>
      <c r="BZ29" s="39">
        <v>-103.027</v>
      </c>
      <c r="CA29" s="39">
        <v>-105.35299999999999</v>
      </c>
      <c r="CB29" s="39">
        <v>-78.561000000000007</v>
      </c>
      <c r="CC29" s="39">
        <v>-90.922000000000011</v>
      </c>
      <c r="CD29" s="39">
        <v>-91.307999999999993</v>
      </c>
      <c r="CE29" s="39">
        <v>-98.628</v>
      </c>
      <c r="CF29" s="39">
        <v>-76.335000000000008</v>
      </c>
      <c r="CG29" s="40">
        <v>-113.62</v>
      </c>
      <c r="CH29" s="41">
        <v>-84.496000000000009</v>
      </c>
      <c r="CI29" s="39">
        <v>-66.415000000000006</v>
      </c>
      <c r="CJ29" s="39">
        <v>-89.712999999999994</v>
      </c>
      <c r="CK29" s="39">
        <v>-98.322000000000003</v>
      </c>
      <c r="CL29" s="39">
        <v>-68.093999999999994</v>
      </c>
      <c r="CM29" s="39">
        <v>-65.777000000000001</v>
      </c>
      <c r="CN29" s="39">
        <v>-102.32499999999999</v>
      </c>
      <c r="CO29" s="39">
        <v>-81.143999999999991</v>
      </c>
      <c r="CP29" s="39">
        <v>-71.38</v>
      </c>
      <c r="CQ29" s="39">
        <v>-83.707999999999984</v>
      </c>
      <c r="CR29" s="39">
        <v>-90.900999999999996</v>
      </c>
      <c r="CS29" s="40">
        <v>-103.01300000000001</v>
      </c>
      <c r="CT29" s="41">
        <v>-86.533000000000001</v>
      </c>
      <c r="CU29" s="39">
        <v>-81.62299999999999</v>
      </c>
      <c r="CV29" s="39">
        <v>-6.5629999999999997</v>
      </c>
      <c r="CW29" s="39">
        <v>-135.06</v>
      </c>
      <c r="CX29" s="39">
        <v>-94.06</v>
      </c>
      <c r="CY29" s="39">
        <v>-73.562000000000012</v>
      </c>
      <c r="CZ29" s="39">
        <v>-96.052999999999997</v>
      </c>
      <c r="DA29" s="39">
        <v>-73.31</v>
      </c>
      <c r="DB29" s="39">
        <v>-97.453999999999994</v>
      </c>
      <c r="DC29" s="39">
        <v>-106.04200000000002</v>
      </c>
      <c r="DD29" s="39">
        <v>-80.271000000000001</v>
      </c>
      <c r="DE29" s="40">
        <v>-135.06099999999998</v>
      </c>
      <c r="DF29" s="41">
        <v>-109.75700000000001</v>
      </c>
      <c r="DG29" s="39">
        <v>-130.084</v>
      </c>
      <c r="DH29" s="39">
        <v>-183.46100000000001</v>
      </c>
      <c r="DI29" s="39">
        <v>-176.512</v>
      </c>
      <c r="DJ29" s="39">
        <v>-158.40199999999999</v>
      </c>
      <c r="DK29" s="39">
        <v>-105.654</v>
      </c>
      <c r="DL29" s="39">
        <v>-114.74400000000001</v>
      </c>
      <c r="DM29" s="39">
        <v>-125.497</v>
      </c>
      <c r="DN29" s="39">
        <v>-106.89800000000001</v>
      </c>
      <c r="DO29" s="39">
        <v>-113.38</v>
      </c>
      <c r="DP29" s="39">
        <v>-30.19</v>
      </c>
      <c r="DQ29" s="40">
        <v>-206.27500000000001</v>
      </c>
      <c r="DR29" s="41">
        <v>-92.873999999999995</v>
      </c>
      <c r="DS29" s="39">
        <v>-125.71699999999998</v>
      </c>
      <c r="DT29" s="39">
        <v>-155.04300000000001</v>
      </c>
      <c r="DU29" s="39">
        <v>-140.702</v>
      </c>
      <c r="DV29" s="39">
        <v>-162.619</v>
      </c>
      <c r="DW29" s="39">
        <v>-158.60599999999999</v>
      </c>
      <c r="DX29" s="39">
        <v>-138.46799999999999</v>
      </c>
      <c r="DY29" s="39">
        <v>-172.85300000000001</v>
      </c>
      <c r="DZ29" s="39">
        <v>-122.001</v>
      </c>
      <c r="EA29" s="39">
        <v>-135.67600000000002</v>
      </c>
      <c r="EB29" s="39">
        <v>-96.625</v>
      </c>
      <c r="EC29" s="40">
        <v>-212.40599999999998</v>
      </c>
      <c r="ED29" s="41">
        <v>-127.75499999999998</v>
      </c>
      <c r="EE29" s="39">
        <v>-108.38300000000001</v>
      </c>
      <c r="EF29" s="39">
        <v>-160.28499999999997</v>
      </c>
      <c r="EG29" s="39">
        <v>-133.858</v>
      </c>
      <c r="EH29" s="39">
        <v>-131.44300000000001</v>
      </c>
      <c r="EI29" s="39">
        <v>-144.12899999999999</v>
      </c>
      <c r="EJ29" s="39">
        <v>-172.78700000000001</v>
      </c>
      <c r="EK29" s="39">
        <v>-192.05999999999997</v>
      </c>
      <c r="EL29" s="39">
        <v>-158.50299999999999</v>
      </c>
      <c r="EM29" s="39">
        <v>-150.54900000000001</v>
      </c>
      <c r="EN29" s="39">
        <v>-153.24899999999997</v>
      </c>
      <c r="EO29" s="40">
        <v>-249.56100000000004</v>
      </c>
      <c r="EP29" s="41">
        <v>-208.94200000000001</v>
      </c>
      <c r="EQ29" s="39">
        <v>-160.43199999999999</v>
      </c>
      <c r="ER29" s="39">
        <v>-243.61200000000002</v>
      </c>
      <c r="ES29" s="39">
        <v>-199.55800116</v>
      </c>
      <c r="ET29" s="39">
        <v>-183.10766164</v>
      </c>
      <c r="EU29" s="39">
        <v>-175.27774827000002</v>
      </c>
      <c r="EV29" s="39">
        <v>-237.38399815</v>
      </c>
      <c r="EW29" s="39">
        <v>-209.69547987000001</v>
      </c>
      <c r="EX29" s="39">
        <v>-202.601</v>
      </c>
      <c r="EY29" s="39">
        <v>-242.45999999999998</v>
      </c>
      <c r="EZ29" s="39">
        <v>-202.52299999999997</v>
      </c>
      <c r="FA29" s="40">
        <v>-251.84402358</v>
      </c>
      <c r="FB29" s="41">
        <v>-247.73</v>
      </c>
      <c r="FC29" s="39">
        <v>-227.88758949999999</v>
      </c>
      <c r="FD29" s="39">
        <v>-206.47387300000003</v>
      </c>
      <c r="FE29" s="39">
        <v>-243.46149267999999</v>
      </c>
      <c r="FF29" s="39">
        <v>-218.93791654</v>
      </c>
      <c r="FG29" s="39">
        <v>-228.27100000000002</v>
      </c>
      <c r="FH29" s="39">
        <v>-261.33188500000006</v>
      </c>
      <c r="FI29" s="39">
        <v>-265.31305603999999</v>
      </c>
      <c r="FJ29" s="39">
        <v>-229.22927532</v>
      </c>
      <c r="FK29" s="39">
        <v>-246.16007603999998</v>
      </c>
      <c r="FL29" s="39">
        <v>-212.39500419000001</v>
      </c>
      <c r="FM29" s="40">
        <v>-337.82322703000006</v>
      </c>
      <c r="FN29" s="41">
        <v>-226.24242010765474</v>
      </c>
      <c r="FO29" s="39">
        <v>-250.26700000999998</v>
      </c>
      <c r="FP29" s="39">
        <v>-276.99445508083477</v>
      </c>
      <c r="FQ29" s="39">
        <v>-208.91131255727873</v>
      </c>
      <c r="FR29" s="39">
        <v>-195.14956262811808</v>
      </c>
      <c r="FS29" s="39">
        <v>-271.51923240466044</v>
      </c>
      <c r="FT29" s="39">
        <v>-271.60558450273976</v>
      </c>
      <c r="FU29" s="39">
        <v>-260.24016026371811</v>
      </c>
      <c r="FV29" s="39">
        <v>-242.90164069749787</v>
      </c>
      <c r="FW29" s="39">
        <v>-318.36111918543361</v>
      </c>
      <c r="FX29" s="39">
        <v>-264.09071598999998</v>
      </c>
      <c r="FY29" s="40">
        <v>-436.28041031658387</v>
      </c>
      <c r="FZ29" s="41">
        <v>-265.07749845000001</v>
      </c>
      <c r="GA29" s="39">
        <v>-246.19257475000001</v>
      </c>
      <c r="GB29" s="39">
        <v>-378.14132346999997</v>
      </c>
      <c r="GC29" s="39">
        <v>-244.20339988000001</v>
      </c>
      <c r="GD29" s="39">
        <v>-267.94103336000001</v>
      </c>
      <c r="GE29" s="39">
        <v>-246.09720077</v>
      </c>
      <c r="GF29" s="39">
        <v>-270.45374849000001</v>
      </c>
      <c r="GG29" s="39">
        <v>-281.82346801</v>
      </c>
      <c r="GH29" s="39">
        <v>-250.90663782999999</v>
      </c>
      <c r="GI29" s="39">
        <v>-253.00171032999998</v>
      </c>
      <c r="GJ29" s="39">
        <v>-363.62069102999999</v>
      </c>
      <c r="GK29" s="40">
        <v>-796.13669162999997</v>
      </c>
      <c r="GL29" s="41">
        <v>-242.77613335999999</v>
      </c>
      <c r="GM29" s="41">
        <v>-293.08247689000001</v>
      </c>
      <c r="GN29" s="41">
        <v>-397.95021941999994</v>
      </c>
      <c r="GO29" s="39">
        <v>-247.77900357999999</v>
      </c>
      <c r="GP29" s="39">
        <v>-339.00376806000003</v>
      </c>
      <c r="GQ29" s="39">
        <v>-498.49632989999998</v>
      </c>
      <c r="GR29" s="39">
        <v>-321.38008511999999</v>
      </c>
      <c r="GS29" s="39">
        <v>-465.48450801999996</v>
      </c>
      <c r="GT29" s="39">
        <v>-329.61408461999997</v>
      </c>
      <c r="GU29" s="39">
        <v>-375.05736287000002</v>
      </c>
      <c r="GV29" s="39">
        <v>-350.11712537000005</v>
      </c>
      <c r="GW29" s="40">
        <v>-662.36311005000005</v>
      </c>
      <c r="GX29" s="39">
        <v>-408.20371441999998</v>
      </c>
      <c r="GY29" s="39">
        <v>-322.61108464000006</v>
      </c>
      <c r="GZ29" s="39">
        <v>-409.37620333000007</v>
      </c>
      <c r="HA29" s="39">
        <v>-342.82537209999998</v>
      </c>
      <c r="HB29" s="42">
        <v>-391.82864403000008</v>
      </c>
      <c r="HC29" s="39">
        <v>-363.95827955000004</v>
      </c>
      <c r="HD29" s="43">
        <v>-333.71572271000002</v>
      </c>
      <c r="HE29" s="43">
        <v>-391.38950665000004</v>
      </c>
      <c r="HF29" s="43">
        <v>-389.65967115000007</v>
      </c>
      <c r="HG29" s="43">
        <v>-384.30424922999998</v>
      </c>
      <c r="HH29" s="43">
        <v>-442.30781926999998</v>
      </c>
      <c r="HI29" s="40">
        <v>-544.47699071</v>
      </c>
      <c r="HJ29" s="39">
        <v>-469.15803995000005</v>
      </c>
      <c r="HK29" s="39">
        <v>-303.02150563999999</v>
      </c>
      <c r="HL29" s="43">
        <v>-440.35753483999997</v>
      </c>
      <c r="HM29" s="43">
        <v>-379.08168216999997</v>
      </c>
      <c r="HN29" s="43">
        <v>-398.26377351999997</v>
      </c>
      <c r="HO29" s="43">
        <v>-345.22055233999998</v>
      </c>
      <c r="HP29" s="43">
        <v>-403.12894487</v>
      </c>
      <c r="HQ29" s="43">
        <v>-380.87057637999999</v>
      </c>
      <c r="HR29" s="43">
        <v>-424.92948005000005</v>
      </c>
      <c r="HS29" s="43">
        <v>-397.35841438000006</v>
      </c>
      <c r="HT29" s="43">
        <v>-419.44015158000008</v>
      </c>
      <c r="HU29" s="40">
        <v>-615.68094738000002</v>
      </c>
      <c r="HV29" s="42">
        <v>-494.98765448</v>
      </c>
      <c r="HW29" s="40">
        <v>-78.30518665999999</v>
      </c>
      <c r="HX29" s="44">
        <v>21668</v>
      </c>
      <c r="HY29" s="45" t="s">
        <v>543</v>
      </c>
    </row>
    <row r="30" spans="1:233" x14ac:dyDescent="0.25">
      <c r="A30" s="51" t="s">
        <v>544</v>
      </c>
      <c r="B30" s="39">
        <v>-29.488000000000003</v>
      </c>
      <c r="C30" s="39">
        <v>-47.174999999999997</v>
      </c>
      <c r="D30" s="39">
        <v>-36.524999999999999</v>
      </c>
      <c r="E30" s="39">
        <v>-26.770999999999997</v>
      </c>
      <c r="F30" s="39">
        <v>-33.436999999999991</v>
      </c>
      <c r="G30" s="39">
        <v>-26.099</v>
      </c>
      <c r="H30" s="39">
        <v>-41.744</v>
      </c>
      <c r="I30" s="39">
        <v>-42.586999999999989</v>
      </c>
      <c r="J30" s="39">
        <v>-33.871000000000002</v>
      </c>
      <c r="K30" s="39">
        <v>-31.542000000000002</v>
      </c>
      <c r="L30" s="39">
        <v>-44.347000000000001</v>
      </c>
      <c r="M30" s="40">
        <v>-48.645000000000003</v>
      </c>
      <c r="N30" s="41">
        <v>-20.075999999999997</v>
      </c>
      <c r="O30" s="39">
        <v>-31.992999999999995</v>
      </c>
      <c r="P30" s="39">
        <v>-39.033999999999992</v>
      </c>
      <c r="Q30" s="39">
        <v>-38.551000000000002</v>
      </c>
      <c r="R30" s="39">
        <v>-29.77</v>
      </c>
      <c r="S30" s="39">
        <v>-34.711999999999996</v>
      </c>
      <c r="T30" s="39">
        <v>-40.942</v>
      </c>
      <c r="U30" s="39">
        <v>-37.786000000000001</v>
      </c>
      <c r="V30" s="39">
        <v>-33.964999999999996</v>
      </c>
      <c r="W30" s="39">
        <v>-38.468999999999994</v>
      </c>
      <c r="X30" s="39">
        <v>-67.929000000000002</v>
      </c>
      <c r="Y30" s="40">
        <v>-42.707000000000001</v>
      </c>
      <c r="Z30" s="41">
        <v>-39.545000000000002</v>
      </c>
      <c r="AA30" s="39">
        <v>-39.381</v>
      </c>
      <c r="AB30" s="39">
        <v>-34.426000000000002</v>
      </c>
      <c r="AC30" s="39">
        <v>-36.045999999999999</v>
      </c>
      <c r="AD30" s="39">
        <v>-38.629999999999995</v>
      </c>
      <c r="AE30" s="39">
        <v>-20.801000000000002</v>
      </c>
      <c r="AF30" s="39">
        <v>-67.834000000000003</v>
      </c>
      <c r="AG30" s="39">
        <v>-44.171999999999997</v>
      </c>
      <c r="AH30" s="39">
        <v>-44.893999999999998</v>
      </c>
      <c r="AI30" s="39">
        <v>-46.228999999999999</v>
      </c>
      <c r="AJ30" s="39">
        <v>-42.199999999999996</v>
      </c>
      <c r="AK30" s="40">
        <v>-78.097999999999985</v>
      </c>
      <c r="AL30" s="41">
        <v>-44.212999999999994</v>
      </c>
      <c r="AM30" s="39">
        <v>-35.276000000000003</v>
      </c>
      <c r="AN30" s="39">
        <v>-47.996000000000002</v>
      </c>
      <c r="AO30" s="39">
        <v>-43.867000000000004</v>
      </c>
      <c r="AP30" s="39">
        <v>-20.454999999999998</v>
      </c>
      <c r="AQ30" s="39">
        <v>-47.527000000000001</v>
      </c>
      <c r="AR30" s="39">
        <v>-35.882000000000005</v>
      </c>
      <c r="AS30" s="39">
        <v>-103.40799999999999</v>
      </c>
      <c r="AT30" s="39">
        <v>-33.577000000000005</v>
      </c>
      <c r="AU30" s="39">
        <v>-36.687999999999995</v>
      </c>
      <c r="AV30" s="39">
        <v>-30.398000000000003</v>
      </c>
      <c r="AW30" s="40">
        <v>-55.285999999999994</v>
      </c>
      <c r="AX30" s="41">
        <v>-38.042999999999999</v>
      </c>
      <c r="AY30" s="39">
        <v>-23.371999999999996</v>
      </c>
      <c r="AZ30" s="39">
        <v>-43.692999999999998</v>
      </c>
      <c r="BA30" s="39">
        <v>-35.183999999999997</v>
      </c>
      <c r="BB30" s="39">
        <v>-22.637999999999995</v>
      </c>
      <c r="BC30" s="39">
        <v>-46.925000000000011</v>
      </c>
      <c r="BD30" s="39">
        <v>-43.174000000000007</v>
      </c>
      <c r="BE30" s="39">
        <v>-36.034999999999997</v>
      </c>
      <c r="BF30" s="39">
        <v>-42.050999999999995</v>
      </c>
      <c r="BG30" s="39">
        <v>-47.403000000000006</v>
      </c>
      <c r="BH30" s="39">
        <v>-33.093000000000004</v>
      </c>
      <c r="BI30" s="40">
        <v>-46.960999999999999</v>
      </c>
      <c r="BJ30" s="41">
        <v>-30.412999999999997</v>
      </c>
      <c r="BK30" s="39">
        <v>-32.022000000000006</v>
      </c>
      <c r="BL30" s="39">
        <v>-32.323999999999998</v>
      </c>
      <c r="BM30" s="39">
        <v>-29.139999999999997</v>
      </c>
      <c r="BN30" s="39">
        <v>-44.502000000000002</v>
      </c>
      <c r="BO30" s="39">
        <v>-29.251000000000005</v>
      </c>
      <c r="BP30" s="39">
        <v>-33.576000000000001</v>
      </c>
      <c r="BQ30" s="39">
        <v>-40.390000000000008</v>
      </c>
      <c r="BR30" s="39">
        <v>-24.399000000000001</v>
      </c>
      <c r="BS30" s="39">
        <v>-28.088000000000001</v>
      </c>
      <c r="BT30" s="39">
        <v>-20.951999999999998</v>
      </c>
      <c r="BU30" s="40">
        <v>-50.431000000000004</v>
      </c>
      <c r="BV30" s="41">
        <v>-41.69</v>
      </c>
      <c r="BW30" s="39">
        <v>-29.321999999999999</v>
      </c>
      <c r="BX30" s="39">
        <v>-27.882000000000001</v>
      </c>
      <c r="BY30" s="39">
        <v>-29.738000000000003</v>
      </c>
      <c r="BZ30" s="39">
        <v>-27.583000000000002</v>
      </c>
      <c r="CA30" s="39">
        <v>-31.25</v>
      </c>
      <c r="CB30" s="39">
        <v>-26.544000000000004</v>
      </c>
      <c r="CC30" s="39">
        <v>-27.309000000000001</v>
      </c>
      <c r="CD30" s="39">
        <v>-23.925999999999998</v>
      </c>
      <c r="CE30" s="39">
        <v>-23.89</v>
      </c>
      <c r="CF30" s="39">
        <v>-37.289000000000001</v>
      </c>
      <c r="CG30" s="40">
        <v>-53.036999999999992</v>
      </c>
      <c r="CH30" s="41">
        <v>-17.263000000000002</v>
      </c>
      <c r="CI30" s="39">
        <v>-22.143999999999998</v>
      </c>
      <c r="CJ30" s="39">
        <v>-11.6</v>
      </c>
      <c r="CK30" s="39">
        <v>-32.533999999999999</v>
      </c>
      <c r="CL30" s="39">
        <v>-26.596999999999998</v>
      </c>
      <c r="CM30" s="39">
        <v>-26.240000000000002</v>
      </c>
      <c r="CN30" s="39">
        <v>-18.893999999999998</v>
      </c>
      <c r="CO30" s="39">
        <v>-24.712999999999997</v>
      </c>
      <c r="CP30" s="39">
        <v>-17.854000000000003</v>
      </c>
      <c r="CQ30" s="39">
        <v>-18.395</v>
      </c>
      <c r="CR30" s="39">
        <v>-14.097000000000001</v>
      </c>
      <c r="CS30" s="40">
        <v>-34.875999999999998</v>
      </c>
      <c r="CT30" s="41">
        <v>-11.306999999999999</v>
      </c>
      <c r="CU30" s="39">
        <v>-14.041999999999998</v>
      </c>
      <c r="CV30" s="39">
        <v>-1.6640000000000001</v>
      </c>
      <c r="CW30" s="39">
        <v>-27.931000000000001</v>
      </c>
      <c r="CX30" s="39">
        <v>-21.276000000000003</v>
      </c>
      <c r="CY30" s="39">
        <v>-24.595999999999997</v>
      </c>
      <c r="CZ30" s="39">
        <v>-21.967000000000002</v>
      </c>
      <c r="DA30" s="39">
        <v>-23.92</v>
      </c>
      <c r="DB30" s="39">
        <v>-29.912999999999997</v>
      </c>
      <c r="DC30" s="39">
        <v>-26.850999999999999</v>
      </c>
      <c r="DD30" s="39">
        <v>-27.646000000000001</v>
      </c>
      <c r="DE30" s="40">
        <v>-53.223999999999997</v>
      </c>
      <c r="DF30" s="41">
        <v>-16.681000000000001</v>
      </c>
      <c r="DG30" s="39">
        <v>-27.297999999999998</v>
      </c>
      <c r="DH30" s="39">
        <v>-25.671999999999997</v>
      </c>
      <c r="DI30" s="39">
        <v>-24.138000000000002</v>
      </c>
      <c r="DJ30" s="39">
        <v>-26.792000000000002</v>
      </c>
      <c r="DK30" s="39">
        <v>-35.476999999999997</v>
      </c>
      <c r="DL30" s="39">
        <v>-27.973999999999997</v>
      </c>
      <c r="DM30" s="39">
        <v>-28.146000000000001</v>
      </c>
      <c r="DN30" s="39">
        <v>-29.753999999999998</v>
      </c>
      <c r="DO30" s="39">
        <v>-27.747</v>
      </c>
      <c r="DP30" s="39">
        <v>-28.3</v>
      </c>
      <c r="DQ30" s="40">
        <v>-37.474999999999994</v>
      </c>
      <c r="DR30" s="41">
        <v>-32.748999999999995</v>
      </c>
      <c r="DS30" s="39">
        <v>-30.501999999999999</v>
      </c>
      <c r="DT30" s="39">
        <v>-43.519000000000005</v>
      </c>
      <c r="DU30" s="39">
        <v>-27.731000000000002</v>
      </c>
      <c r="DV30" s="39">
        <v>-31.779999999999998</v>
      </c>
      <c r="DW30" s="39">
        <v>-30.980999999999998</v>
      </c>
      <c r="DX30" s="39">
        <v>-30.478999999999999</v>
      </c>
      <c r="DY30" s="39">
        <v>-25.814999999999998</v>
      </c>
      <c r="DZ30" s="39">
        <v>-29.474999999999998</v>
      </c>
      <c r="EA30" s="39">
        <v>-30.012999999999998</v>
      </c>
      <c r="EB30" s="39">
        <v>-30.201000000000001</v>
      </c>
      <c r="EC30" s="40">
        <v>-34.637</v>
      </c>
      <c r="ED30" s="41">
        <v>-35.172000000000004</v>
      </c>
      <c r="EE30" s="39">
        <v>-43.444000000000003</v>
      </c>
      <c r="EF30" s="39">
        <v>-34.143999999999998</v>
      </c>
      <c r="EG30" s="39">
        <v>-30.208999999999996</v>
      </c>
      <c r="EH30" s="39">
        <v>-49.211999999999989</v>
      </c>
      <c r="EI30" s="39">
        <v>-41.803999999999995</v>
      </c>
      <c r="EJ30" s="39">
        <v>-35.241</v>
      </c>
      <c r="EK30" s="39">
        <v>-39.605999999999987</v>
      </c>
      <c r="EL30" s="39">
        <v>-41.381999999999991</v>
      </c>
      <c r="EM30" s="39">
        <v>-38.896999999999998</v>
      </c>
      <c r="EN30" s="39">
        <v>-39.295999999999999</v>
      </c>
      <c r="EO30" s="40">
        <v>-55.180000000000007</v>
      </c>
      <c r="EP30" s="41">
        <v>-48.809999999999995</v>
      </c>
      <c r="EQ30" s="39">
        <v>-40.111999999999995</v>
      </c>
      <c r="ER30" s="39">
        <v>-49.42799999999999</v>
      </c>
      <c r="ES30" s="39">
        <v>-46.277000000000008</v>
      </c>
      <c r="ET30" s="39">
        <v>-59.503340000000001</v>
      </c>
      <c r="EU30" s="39">
        <v>-52.352500000000006</v>
      </c>
      <c r="EV30" s="39">
        <v>-54.589999999999996</v>
      </c>
      <c r="EW30" s="39">
        <v>-48.246000000000002</v>
      </c>
      <c r="EX30" s="39">
        <v>-50.238000000000007</v>
      </c>
      <c r="EY30" s="39">
        <v>-51.417999999999999</v>
      </c>
      <c r="EZ30" s="39">
        <v>-54.647000000000006</v>
      </c>
      <c r="FA30" s="40">
        <v>-76.869000000000014</v>
      </c>
      <c r="FB30" s="41">
        <v>-117.33200000000001</v>
      </c>
      <c r="FC30" s="39">
        <v>-59.921779999999998</v>
      </c>
      <c r="FD30" s="39">
        <v>-57.937000000000005</v>
      </c>
      <c r="FE30" s="39">
        <v>-83.366510000000005</v>
      </c>
      <c r="FF30" s="39">
        <v>-64.955080000000009</v>
      </c>
      <c r="FG30" s="39">
        <v>-59.897000000000006</v>
      </c>
      <c r="FH30" s="39">
        <v>-67.024115000000009</v>
      </c>
      <c r="FI30" s="39">
        <v>-134.55685000000003</v>
      </c>
      <c r="FJ30" s="39">
        <v>-64.090440000000001</v>
      </c>
      <c r="FK30" s="39">
        <v>-105.22492000000001</v>
      </c>
      <c r="FL30" s="39">
        <v>-61.490999999999993</v>
      </c>
      <c r="FM30" s="40">
        <v>-101.11364000000002</v>
      </c>
      <c r="FN30" s="41">
        <v>-60.919339962216711</v>
      </c>
      <c r="FO30" s="39">
        <v>-61.897000000000006</v>
      </c>
      <c r="FP30" s="39">
        <v>-58.942007338553076</v>
      </c>
      <c r="FQ30" s="39">
        <v>-71.989885693574308</v>
      </c>
      <c r="FR30" s="39">
        <v>-73.618679465189601</v>
      </c>
      <c r="FS30" s="39">
        <v>-99.70124015600048</v>
      </c>
      <c r="FT30" s="39">
        <v>-53.14827660688573</v>
      </c>
      <c r="FU30" s="39">
        <v>-63.687469804332032</v>
      </c>
      <c r="FV30" s="39">
        <v>-72.772389451003221</v>
      </c>
      <c r="FW30" s="39">
        <v>-64.221467009166247</v>
      </c>
      <c r="FX30" s="39">
        <v>-79.189000000000007</v>
      </c>
      <c r="FY30" s="40">
        <v>-123.92379380651948</v>
      </c>
      <c r="FZ30" s="41">
        <v>-68.66393755</v>
      </c>
      <c r="GA30" s="39">
        <v>-50.269314880000003</v>
      </c>
      <c r="GB30" s="39">
        <v>-62.39587161</v>
      </c>
      <c r="GC30" s="39">
        <v>-70.258498360000004</v>
      </c>
      <c r="GD30" s="39">
        <v>-72.58492781999999</v>
      </c>
      <c r="GE30" s="39">
        <v>-73.38632278</v>
      </c>
      <c r="GF30" s="39">
        <v>-113.72472207999999</v>
      </c>
      <c r="GG30" s="39">
        <v>-80.31061296</v>
      </c>
      <c r="GH30" s="39">
        <v>-67.598559750000007</v>
      </c>
      <c r="GI30" s="39">
        <v>-75.907999260000011</v>
      </c>
      <c r="GJ30" s="39">
        <v>-84.398881529999997</v>
      </c>
      <c r="GK30" s="40">
        <v>-246.52361499</v>
      </c>
      <c r="GL30" s="41">
        <v>-78.140585439999995</v>
      </c>
      <c r="GM30" s="41">
        <v>-99.696152769999998</v>
      </c>
      <c r="GN30" s="41">
        <v>-87.523918260000002</v>
      </c>
      <c r="GO30" s="39">
        <v>-105.79643798000001</v>
      </c>
      <c r="GP30" s="39">
        <v>-92.51956315999999</v>
      </c>
      <c r="GQ30" s="39">
        <v>-95.918170430000004</v>
      </c>
      <c r="GR30" s="39">
        <v>-122.2084035</v>
      </c>
      <c r="GS30" s="39">
        <v>-85.3970731</v>
      </c>
      <c r="GT30" s="39">
        <v>-75.586487529999999</v>
      </c>
      <c r="GU30" s="39">
        <v>-134.85313421999999</v>
      </c>
      <c r="GV30" s="39">
        <v>-109.76257493000001</v>
      </c>
      <c r="GW30" s="40">
        <v>-181.7408011</v>
      </c>
      <c r="GX30" s="39">
        <v>-105.06681748000001</v>
      </c>
      <c r="GY30" s="39">
        <v>-211.89445505000003</v>
      </c>
      <c r="GZ30" s="39">
        <v>-163.65050729000001</v>
      </c>
      <c r="HA30" s="39">
        <v>-148.52250187999999</v>
      </c>
      <c r="HB30" s="42">
        <v>-122.922892</v>
      </c>
      <c r="HC30" s="39">
        <v>-118.57709353</v>
      </c>
      <c r="HD30" s="43">
        <v>-139.76576807000001</v>
      </c>
      <c r="HE30" s="43">
        <v>-125.17439741000001</v>
      </c>
      <c r="HF30" s="43">
        <v>-106.11249102000001</v>
      </c>
      <c r="HG30" s="43">
        <v>-133.67648678999998</v>
      </c>
      <c r="HH30" s="43">
        <v>-112.90785649</v>
      </c>
      <c r="HI30" s="40">
        <v>-274.08556722000003</v>
      </c>
      <c r="HJ30" s="39">
        <v>-140.16252698</v>
      </c>
      <c r="HK30" s="39">
        <v>-136.98034377000002</v>
      </c>
      <c r="HL30" s="43">
        <v>-132.78292109000003</v>
      </c>
      <c r="HM30" s="43">
        <v>-176.90018521000002</v>
      </c>
      <c r="HN30" s="43">
        <v>-117.94464529000001</v>
      </c>
      <c r="HO30" s="43">
        <v>-127.29107676000001</v>
      </c>
      <c r="HP30" s="43">
        <v>-159.67498546000002</v>
      </c>
      <c r="HQ30" s="43">
        <v>-93.09075172</v>
      </c>
      <c r="HR30" s="43">
        <v>-136.04609866999999</v>
      </c>
      <c r="HS30" s="43">
        <v>-146.32099919000001</v>
      </c>
      <c r="HT30" s="43">
        <v>-131.81025047</v>
      </c>
      <c r="HU30" s="40">
        <v>-166.45252190000002</v>
      </c>
      <c r="HV30" s="42">
        <v>-137.72909311000001</v>
      </c>
      <c r="HW30" s="40">
        <v>-335.19819631999997</v>
      </c>
      <c r="HX30" s="44">
        <v>21669</v>
      </c>
      <c r="HY30" s="45" t="s">
        <v>545</v>
      </c>
    </row>
    <row r="31" spans="1:233" x14ac:dyDescent="0.25">
      <c r="A31" s="38" t="s">
        <v>546</v>
      </c>
      <c r="B31" s="39">
        <v>-10.050000000000001</v>
      </c>
      <c r="C31" s="39">
        <v>-29.777999999999999</v>
      </c>
      <c r="D31" s="39">
        <v>-17.478999999999999</v>
      </c>
      <c r="E31" s="39">
        <v>-11.64</v>
      </c>
      <c r="F31" s="39">
        <v>-22.346999999999998</v>
      </c>
      <c r="G31" s="39">
        <v>-12.556000000000001</v>
      </c>
      <c r="H31" s="39">
        <v>-21.826000000000001</v>
      </c>
      <c r="I31" s="39">
        <v>-29.948</v>
      </c>
      <c r="J31" s="39">
        <v>-11.701000000000001</v>
      </c>
      <c r="K31" s="39">
        <v>-22.643000000000001</v>
      </c>
      <c r="L31" s="39">
        <v>-28.15</v>
      </c>
      <c r="M31" s="40">
        <v>-13.005000000000001</v>
      </c>
      <c r="N31" s="41">
        <v>-22.485999999999997</v>
      </c>
      <c r="O31" s="39">
        <v>-21.332999999999998</v>
      </c>
      <c r="P31" s="39">
        <v>-16.061</v>
      </c>
      <c r="Q31" s="39">
        <v>-21.065999999999999</v>
      </c>
      <c r="R31" s="39">
        <v>-29.32</v>
      </c>
      <c r="S31" s="39">
        <v>-36.972000000000001</v>
      </c>
      <c r="T31" s="39">
        <v>-27.227</v>
      </c>
      <c r="U31" s="39">
        <v>-28.484000000000002</v>
      </c>
      <c r="V31" s="39">
        <v>-27.28</v>
      </c>
      <c r="W31" s="39">
        <v>-22.538</v>
      </c>
      <c r="X31" s="39">
        <v>-32.113999999999997</v>
      </c>
      <c r="Y31" s="40">
        <v>-15.301</v>
      </c>
      <c r="Z31" s="41">
        <v>-15.871</v>
      </c>
      <c r="AA31" s="39">
        <v>-20.426000000000002</v>
      </c>
      <c r="AB31" s="39">
        <v>-10.102</v>
      </c>
      <c r="AC31" s="39">
        <v>-13.742000000000001</v>
      </c>
      <c r="AD31" s="39">
        <v>-24.632999999999999</v>
      </c>
      <c r="AE31" s="39">
        <v>-17.672000000000001</v>
      </c>
      <c r="AF31" s="39">
        <v>-22.713999999999999</v>
      </c>
      <c r="AG31" s="39">
        <v>-19.968</v>
      </c>
      <c r="AH31" s="39">
        <v>-18.899000000000001</v>
      </c>
      <c r="AI31" s="39">
        <v>-20.368000000000002</v>
      </c>
      <c r="AJ31" s="39">
        <v>-19.189</v>
      </c>
      <c r="AK31" s="40">
        <v>-25.858000000000001</v>
      </c>
      <c r="AL31" s="41">
        <v>-41.195999999999998</v>
      </c>
      <c r="AM31" s="39">
        <v>-33.260999999999996</v>
      </c>
      <c r="AN31" s="39">
        <v>-37.502000000000002</v>
      </c>
      <c r="AO31" s="39">
        <v>-18.698999999999998</v>
      </c>
      <c r="AP31" s="39">
        <v>-26.222999999999999</v>
      </c>
      <c r="AQ31" s="39">
        <v>-20.743000000000002</v>
      </c>
      <c r="AR31" s="39">
        <v>-22.606999999999999</v>
      </c>
      <c r="AS31" s="39">
        <v>-18.084</v>
      </c>
      <c r="AT31" s="39">
        <v>-22.119</v>
      </c>
      <c r="AU31" s="39">
        <v>-18.39</v>
      </c>
      <c r="AV31" s="39">
        <v>-42.793999999999997</v>
      </c>
      <c r="AW31" s="40">
        <v>-26.280999999999999</v>
      </c>
      <c r="AX31" s="41">
        <v>-17.103999999999999</v>
      </c>
      <c r="AY31" s="39">
        <v>-12.28</v>
      </c>
      <c r="AZ31" s="39">
        <v>-22.228000000000002</v>
      </c>
      <c r="BA31" s="39">
        <v>-14.640999999999998</v>
      </c>
      <c r="BB31" s="39">
        <v>-47.976999999999997</v>
      </c>
      <c r="BC31" s="39">
        <v>-38.052</v>
      </c>
      <c r="BD31" s="39">
        <v>-28.698999999999998</v>
      </c>
      <c r="BE31" s="39">
        <v>-22.225000000000001</v>
      </c>
      <c r="BF31" s="39">
        <v>-84.632999999999996</v>
      </c>
      <c r="BG31" s="39">
        <v>-29.321999999999999</v>
      </c>
      <c r="BH31" s="39">
        <v>-28.236000000000001</v>
      </c>
      <c r="BI31" s="40">
        <v>-29.059000000000001</v>
      </c>
      <c r="BJ31" s="41">
        <v>-18.234000000000002</v>
      </c>
      <c r="BK31" s="39">
        <v>-36.600999999999999</v>
      </c>
      <c r="BL31" s="39">
        <v>-22.016999999999999</v>
      </c>
      <c r="BM31" s="39">
        <v>-22.570999999999998</v>
      </c>
      <c r="BN31" s="39">
        <v>-32.076999999999998</v>
      </c>
      <c r="BO31" s="39">
        <v>-33.590000000000003</v>
      </c>
      <c r="BP31" s="39">
        <v>-31.370999999999999</v>
      </c>
      <c r="BQ31" s="39">
        <v>-25.34</v>
      </c>
      <c r="BR31" s="39">
        <v>-42.914000000000001</v>
      </c>
      <c r="BS31" s="39">
        <v>-29.003</v>
      </c>
      <c r="BT31" s="39">
        <v>-30.583000000000002</v>
      </c>
      <c r="BU31" s="40">
        <v>-38.396999999999998</v>
      </c>
      <c r="BV31" s="41">
        <v>-29.05</v>
      </c>
      <c r="BW31" s="39">
        <v>-28.593</v>
      </c>
      <c r="BX31" s="39">
        <v>-36.461999999999996</v>
      </c>
      <c r="BY31" s="39">
        <v>-29.048000000000002</v>
      </c>
      <c r="BZ31" s="39">
        <v>-33.642000000000003</v>
      </c>
      <c r="CA31" s="39">
        <v>-29.25</v>
      </c>
      <c r="CB31" s="39">
        <v>-36.503</v>
      </c>
      <c r="CC31" s="39">
        <v>-30.667000000000002</v>
      </c>
      <c r="CD31" s="39">
        <v>-23.510999999999999</v>
      </c>
      <c r="CE31" s="39">
        <v>-25.4</v>
      </c>
      <c r="CF31" s="39">
        <v>-25.571999999999999</v>
      </c>
      <c r="CG31" s="40">
        <v>-37.35</v>
      </c>
      <c r="CH31" s="41">
        <v>-26.507000000000001</v>
      </c>
      <c r="CI31" s="39">
        <v>-21.225000000000001</v>
      </c>
      <c r="CJ31" s="39">
        <v>-41.594000000000001</v>
      </c>
      <c r="CK31" s="39">
        <v>-31.015999999999998</v>
      </c>
      <c r="CL31" s="39">
        <v>-32.322000000000003</v>
      </c>
      <c r="CM31" s="39">
        <v>-15.438000000000001</v>
      </c>
      <c r="CN31" s="39">
        <v>-20.655999999999999</v>
      </c>
      <c r="CO31" s="39">
        <v>-22.936999999999998</v>
      </c>
      <c r="CP31" s="39">
        <v>-14.353000000000002</v>
      </c>
      <c r="CQ31" s="39">
        <v>-31.416</v>
      </c>
      <c r="CR31" s="39">
        <v>-19.920999999999999</v>
      </c>
      <c r="CS31" s="40">
        <v>-31.46</v>
      </c>
      <c r="CT31" s="41">
        <v>-15.28</v>
      </c>
      <c r="CU31" s="39">
        <v>-33.078000000000003</v>
      </c>
      <c r="CV31" s="39">
        <v>-31.625</v>
      </c>
      <c r="CW31" s="39">
        <v>-32.360999999999997</v>
      </c>
      <c r="CX31" s="39">
        <v>-32.084000000000003</v>
      </c>
      <c r="CY31" s="39">
        <v>-27.742000000000001</v>
      </c>
      <c r="CZ31" s="39">
        <v>-27.268999999999998</v>
      </c>
      <c r="DA31" s="39">
        <v>-28.487000000000002</v>
      </c>
      <c r="DB31" s="39">
        <v>-24.836999999999996</v>
      </c>
      <c r="DC31" s="39">
        <v>-26.55</v>
      </c>
      <c r="DD31" s="39">
        <v>-23.408999999999999</v>
      </c>
      <c r="DE31" s="40">
        <v>-33.872</v>
      </c>
      <c r="DF31" s="41">
        <v>-26.397000000000002</v>
      </c>
      <c r="DG31" s="39">
        <v>-28.475999999999999</v>
      </c>
      <c r="DH31" s="39">
        <v>-41.811999999999998</v>
      </c>
      <c r="DI31" s="39">
        <v>-29.557000000000002</v>
      </c>
      <c r="DJ31" s="39">
        <v>-25.323999999999998</v>
      </c>
      <c r="DK31" s="39">
        <v>-36.218000000000004</v>
      </c>
      <c r="DL31" s="39">
        <v>-38.852000000000004</v>
      </c>
      <c r="DM31" s="39">
        <v>-50.07</v>
      </c>
      <c r="DN31" s="39">
        <v>-31.792999999999999</v>
      </c>
      <c r="DO31" s="39">
        <v>-30.122</v>
      </c>
      <c r="DP31" s="39">
        <v>-30.888999999999999</v>
      </c>
      <c r="DQ31" s="40">
        <v>-39.29</v>
      </c>
      <c r="DR31" s="41">
        <v>-30.28</v>
      </c>
      <c r="DS31" s="39">
        <v>-32.686</v>
      </c>
      <c r="DT31" s="39">
        <v>-33.588000000000001</v>
      </c>
      <c r="DU31" s="39">
        <v>-40.070999999999998</v>
      </c>
      <c r="DV31" s="39">
        <v>-42.192999999999998</v>
      </c>
      <c r="DW31" s="39">
        <v>-37.427</v>
      </c>
      <c r="DX31" s="39">
        <v>-34.017000000000003</v>
      </c>
      <c r="DY31" s="39">
        <v>-48.137</v>
      </c>
      <c r="DZ31" s="39">
        <v>-37.421999999999997</v>
      </c>
      <c r="EA31" s="39">
        <v>-35.424999999999997</v>
      </c>
      <c r="EB31" s="39">
        <v>-36.387</v>
      </c>
      <c r="EC31" s="40">
        <v>-43.762</v>
      </c>
      <c r="ED31" s="41">
        <v>-44.228999999999999</v>
      </c>
      <c r="EE31" s="39">
        <v>-42.776000000000003</v>
      </c>
      <c r="EF31" s="39">
        <v>-40.534000000000006</v>
      </c>
      <c r="EG31" s="39">
        <v>-58.715000000000003</v>
      </c>
      <c r="EH31" s="39">
        <v>-48.092999999999996</v>
      </c>
      <c r="EI31" s="39">
        <v>-43.89</v>
      </c>
      <c r="EJ31" s="39">
        <v>-39.247</v>
      </c>
      <c r="EK31" s="39">
        <v>-40.545999999999999</v>
      </c>
      <c r="EL31" s="39">
        <v>-45.546000000000006</v>
      </c>
      <c r="EM31" s="39">
        <v>-43.673000000000002</v>
      </c>
      <c r="EN31" s="39">
        <v>-42.517000000000003</v>
      </c>
      <c r="EO31" s="40">
        <v>-43.393000000000001</v>
      </c>
      <c r="EP31" s="41">
        <v>-62.030999999999999</v>
      </c>
      <c r="EQ31" s="39">
        <v>-35.239000000000004</v>
      </c>
      <c r="ER31" s="39">
        <v>-49.563000000000002</v>
      </c>
      <c r="ES31" s="39">
        <v>-43.427</v>
      </c>
      <c r="ET31" s="39">
        <v>-46.150999999999996</v>
      </c>
      <c r="EU31" s="39">
        <v>-69.823000000000008</v>
      </c>
      <c r="EV31" s="39">
        <v>-51.024000000000001</v>
      </c>
      <c r="EW31" s="39">
        <v>-56.915999999999997</v>
      </c>
      <c r="EX31" s="39">
        <v>-56.674999999999997</v>
      </c>
      <c r="EY31" s="39">
        <v>-53.597999999999999</v>
      </c>
      <c r="EZ31" s="39">
        <v>-51.736999999999995</v>
      </c>
      <c r="FA31" s="40">
        <v>-75.203000000000003</v>
      </c>
      <c r="FB31" s="41">
        <v>-57.991</v>
      </c>
      <c r="FC31" s="39">
        <v>-56.691000000000003</v>
      </c>
      <c r="FD31" s="39">
        <v>-54.584999999999994</v>
      </c>
      <c r="FE31" s="39">
        <v>-55.943000000000005</v>
      </c>
      <c r="FF31" s="39">
        <v>-63.841999999999999</v>
      </c>
      <c r="FG31" s="39">
        <v>-110.952</v>
      </c>
      <c r="FH31" s="39">
        <v>-92.64</v>
      </c>
      <c r="FI31" s="39">
        <v>-71.512</v>
      </c>
      <c r="FJ31" s="39">
        <v>-91.450999999999993</v>
      </c>
      <c r="FK31" s="39">
        <v>-52.134999999999998</v>
      </c>
      <c r="FL31" s="39">
        <v>-58.116999999999997</v>
      </c>
      <c r="FM31" s="40">
        <v>-103.43600000000001</v>
      </c>
      <c r="FN31" s="41">
        <v>-50.549899999999994</v>
      </c>
      <c r="FO31" s="39">
        <v>-52.080300000000001</v>
      </c>
      <c r="FP31" s="39">
        <v>-73.6982</v>
      </c>
      <c r="FQ31" s="39">
        <v>-55.934299999999993</v>
      </c>
      <c r="FR31" s="39">
        <v>-80.304000000000002</v>
      </c>
      <c r="FS31" s="39">
        <v>-81.625</v>
      </c>
      <c r="FT31" s="39">
        <v>-84.910699999999991</v>
      </c>
      <c r="FU31" s="39">
        <v>-108.3092</v>
      </c>
      <c r="FV31" s="39">
        <v>-91.634799999999998</v>
      </c>
      <c r="FW31" s="39">
        <v>-96.27000000000001</v>
      </c>
      <c r="FX31" s="39">
        <v>-83.467500000000001</v>
      </c>
      <c r="FY31" s="40">
        <v>-99.265199999999993</v>
      </c>
      <c r="FZ31" s="41">
        <v>-60.839608999999996</v>
      </c>
      <c r="GA31" s="39">
        <v>-158.34076280000002</v>
      </c>
      <c r="GB31" s="39">
        <v>-70.943607189999994</v>
      </c>
      <c r="GC31" s="39">
        <v>-72.150706679999985</v>
      </c>
      <c r="GD31" s="39">
        <v>-72.895445559999999</v>
      </c>
      <c r="GE31" s="39">
        <v>-84.153786470000014</v>
      </c>
      <c r="GF31" s="39">
        <v>-81.297293719999985</v>
      </c>
      <c r="GG31" s="39">
        <v>-74.801592639999996</v>
      </c>
      <c r="GH31" s="39">
        <v>-82.289151450000006</v>
      </c>
      <c r="GI31" s="39">
        <v>-84.397332509999998</v>
      </c>
      <c r="GJ31" s="39">
        <v>-89.968567820000004</v>
      </c>
      <c r="GK31" s="40">
        <v>-84.487982439999996</v>
      </c>
      <c r="GL31" s="41">
        <v>-79.206800819999998</v>
      </c>
      <c r="GM31" s="41">
        <v>-69.215130519999988</v>
      </c>
      <c r="GN31" s="41">
        <v>-115.35887597</v>
      </c>
      <c r="GO31" s="39">
        <v>-120.44127108999999</v>
      </c>
      <c r="GP31" s="39">
        <v>-91.470581429999996</v>
      </c>
      <c r="GQ31" s="39">
        <v>-87.13991394</v>
      </c>
      <c r="GR31" s="39">
        <v>-118.58646486999999</v>
      </c>
      <c r="GS31" s="39">
        <v>-94.322440170000007</v>
      </c>
      <c r="GT31" s="39">
        <v>-88.957353500000011</v>
      </c>
      <c r="GU31" s="39">
        <v>-88.501786190000004</v>
      </c>
      <c r="GV31" s="39">
        <v>-78.239842459999991</v>
      </c>
      <c r="GW31" s="40">
        <v>-89.861972039999998</v>
      </c>
      <c r="GX31" s="39">
        <v>-75.315913039999998</v>
      </c>
      <c r="GY31" s="39">
        <v>-89.72724814</v>
      </c>
      <c r="GZ31" s="39">
        <v>-84.150257269999997</v>
      </c>
      <c r="HA31" s="39">
        <v>-84.426623890000002</v>
      </c>
      <c r="HB31" s="42">
        <v>-70.193334070000006</v>
      </c>
      <c r="HC31" s="39">
        <v>-108.97989193000001</v>
      </c>
      <c r="HD31" s="43">
        <v>-76.416972279999996</v>
      </c>
      <c r="HE31" s="43">
        <v>-88.774978699999991</v>
      </c>
      <c r="HF31" s="43">
        <v>-75.21111861</v>
      </c>
      <c r="HG31" s="43">
        <v>-77.202747829999993</v>
      </c>
      <c r="HH31" s="43">
        <v>-114.77871121999999</v>
      </c>
      <c r="HI31" s="40">
        <v>-88.830647990000003</v>
      </c>
      <c r="HJ31" s="39">
        <v>-89.288864140000001</v>
      </c>
      <c r="HK31" s="39">
        <v>-89.922970350000014</v>
      </c>
      <c r="HL31" s="43">
        <v>-109.63293851</v>
      </c>
      <c r="HM31" s="43">
        <v>-149.27550603000003</v>
      </c>
      <c r="HN31" s="43">
        <v>-113.47683815000001</v>
      </c>
      <c r="HO31" s="43">
        <v>-144.99678741</v>
      </c>
      <c r="HP31" s="43">
        <v>-137.35651167999998</v>
      </c>
      <c r="HQ31" s="43">
        <v>-106.69152054000001</v>
      </c>
      <c r="HR31" s="43">
        <v>-173.05578730000002</v>
      </c>
      <c r="HS31" s="43">
        <v>-125.59671811000001</v>
      </c>
      <c r="HT31" s="43">
        <v>-253.13730924999999</v>
      </c>
      <c r="HU31" s="40">
        <v>-108.31891127</v>
      </c>
      <c r="HV31" s="42">
        <v>-94.464585979999995</v>
      </c>
      <c r="HW31" s="40">
        <v>-140.36260988000001</v>
      </c>
      <c r="HX31" s="44">
        <v>2809</v>
      </c>
      <c r="HY31" s="45" t="s">
        <v>547</v>
      </c>
    </row>
    <row r="32" spans="1:233" x14ac:dyDescent="0.25">
      <c r="A32" s="51" t="s">
        <v>548</v>
      </c>
      <c r="B32" s="39">
        <v>-4.9349999999999996</v>
      </c>
      <c r="C32" s="39">
        <v>-6.843</v>
      </c>
      <c r="D32" s="39">
        <v>-7.1520000000000001</v>
      </c>
      <c r="E32" s="39">
        <v>-5.6369999999999996</v>
      </c>
      <c r="F32" s="39">
        <v>-4.5810000000000004</v>
      </c>
      <c r="G32" s="39">
        <v>-5.5839999999999996</v>
      </c>
      <c r="H32" s="39">
        <v>-8.7829999999999995</v>
      </c>
      <c r="I32" s="39">
        <v>-16.643999999999998</v>
      </c>
      <c r="J32" s="39">
        <v>-5.8970000000000002</v>
      </c>
      <c r="K32" s="39">
        <v>-8.3010000000000002</v>
      </c>
      <c r="L32" s="39">
        <v>-7.1319999999999997</v>
      </c>
      <c r="M32" s="40">
        <v>-8.3759999999999994</v>
      </c>
      <c r="N32" s="41">
        <v>-11.786</v>
      </c>
      <c r="O32" s="39">
        <v>-7.117</v>
      </c>
      <c r="P32" s="39">
        <v>-11.215</v>
      </c>
      <c r="Q32" s="39">
        <v>-5.8609999999999998</v>
      </c>
      <c r="R32" s="39">
        <v>-10.7</v>
      </c>
      <c r="S32" s="39">
        <v>-7.282</v>
      </c>
      <c r="T32" s="39">
        <v>-13.919</v>
      </c>
      <c r="U32" s="39">
        <v>-11.874000000000001</v>
      </c>
      <c r="V32" s="39">
        <v>-11.933</v>
      </c>
      <c r="W32" s="39">
        <v>-11.739000000000001</v>
      </c>
      <c r="X32" s="39">
        <v>-10.316000000000001</v>
      </c>
      <c r="Y32" s="40">
        <v>-7.601</v>
      </c>
      <c r="Z32" s="41">
        <v>-0.68500000000000005</v>
      </c>
      <c r="AA32" s="39">
        <v>-3.2559999999999998</v>
      </c>
      <c r="AB32" s="39">
        <v>-4.9530000000000003</v>
      </c>
      <c r="AC32" s="39">
        <v>-4.1950000000000003</v>
      </c>
      <c r="AD32" s="39">
        <v>-9.77</v>
      </c>
      <c r="AE32" s="39">
        <v>-5.7590000000000003</v>
      </c>
      <c r="AF32" s="39">
        <v>-10.906000000000001</v>
      </c>
      <c r="AG32" s="39">
        <v>-5.8860000000000001</v>
      </c>
      <c r="AH32" s="39">
        <v>-6.55</v>
      </c>
      <c r="AI32" s="39">
        <v>-6.8470000000000004</v>
      </c>
      <c r="AJ32" s="39">
        <v>-5.3470000000000004</v>
      </c>
      <c r="AK32" s="40">
        <v>-6.6539999999999999</v>
      </c>
      <c r="AL32" s="41">
        <v>-15.773</v>
      </c>
      <c r="AM32" s="39">
        <v>-18.402999999999999</v>
      </c>
      <c r="AN32" s="39">
        <v>-17.751000000000001</v>
      </c>
      <c r="AO32" s="39">
        <v>-3.0259999999999998</v>
      </c>
      <c r="AP32" s="39">
        <v>-10.135</v>
      </c>
      <c r="AQ32" s="39">
        <v>-5.4269999999999996</v>
      </c>
      <c r="AR32" s="39">
        <v>-6.1710000000000003</v>
      </c>
      <c r="AS32" s="39">
        <v>-4.1280000000000001</v>
      </c>
      <c r="AT32" s="39">
        <v>-8.6709999999999994</v>
      </c>
      <c r="AU32" s="39">
        <v>-7.3140000000000001</v>
      </c>
      <c r="AV32" s="39">
        <v>-29.579000000000001</v>
      </c>
      <c r="AW32" s="40">
        <v>-6.52</v>
      </c>
      <c r="AX32" s="41">
        <v>-10.364000000000001</v>
      </c>
      <c r="AY32" s="39">
        <v>-4.3520000000000003</v>
      </c>
      <c r="AZ32" s="39">
        <v>-8.43</v>
      </c>
      <c r="BA32" s="39">
        <v>-6.5629999999999997</v>
      </c>
      <c r="BB32" s="39">
        <v>-37.72</v>
      </c>
      <c r="BC32" s="39">
        <v>-17.623000000000001</v>
      </c>
      <c r="BD32" s="39">
        <v>-21.408999999999999</v>
      </c>
      <c r="BE32" s="39">
        <v>-15.667999999999999</v>
      </c>
      <c r="BF32" s="39">
        <v>-77.792000000000002</v>
      </c>
      <c r="BG32" s="39">
        <v>-23.084</v>
      </c>
      <c r="BH32" s="39">
        <v>-20.609000000000002</v>
      </c>
      <c r="BI32" s="40">
        <v>-20.260000000000002</v>
      </c>
      <c r="BJ32" s="41">
        <v>-13.182</v>
      </c>
      <c r="BK32" s="39">
        <v>-28.067</v>
      </c>
      <c r="BL32" s="39">
        <v>-15.563000000000001</v>
      </c>
      <c r="BM32" s="39">
        <v>-17.175999999999998</v>
      </c>
      <c r="BN32" s="39">
        <v>-21.32</v>
      </c>
      <c r="BO32" s="39">
        <v>-23.77</v>
      </c>
      <c r="BP32" s="39">
        <v>-24.515999999999998</v>
      </c>
      <c r="BQ32" s="39">
        <v>-15.237</v>
      </c>
      <c r="BR32" s="39">
        <v>-35.933</v>
      </c>
      <c r="BS32" s="39">
        <v>-18.222000000000001</v>
      </c>
      <c r="BT32" s="39">
        <v>-18.786000000000001</v>
      </c>
      <c r="BU32" s="40">
        <v>-28.065999999999999</v>
      </c>
      <c r="BV32" s="41">
        <v>-16.888000000000002</v>
      </c>
      <c r="BW32" s="39">
        <v>-20.702999999999999</v>
      </c>
      <c r="BX32" s="39">
        <v>-27.248999999999999</v>
      </c>
      <c r="BY32" s="39">
        <v>-23.038</v>
      </c>
      <c r="BZ32" s="39">
        <v>-25.716000000000001</v>
      </c>
      <c r="CA32" s="39">
        <v>-19.821999999999999</v>
      </c>
      <c r="CB32" s="39">
        <v>-22.841000000000001</v>
      </c>
      <c r="CC32" s="39">
        <v>-20.876000000000001</v>
      </c>
      <c r="CD32" s="39">
        <v>-15.882</v>
      </c>
      <c r="CE32" s="39">
        <v>-16.856000000000002</v>
      </c>
      <c r="CF32" s="39">
        <v>-19.283999999999999</v>
      </c>
      <c r="CG32" s="40">
        <v>-27.178999999999998</v>
      </c>
      <c r="CH32" s="41">
        <v>-15.409000000000001</v>
      </c>
      <c r="CI32" s="39">
        <v>-14.154</v>
      </c>
      <c r="CJ32" s="39">
        <v>-29.559000000000001</v>
      </c>
      <c r="CK32" s="39">
        <v>-23.36</v>
      </c>
      <c r="CL32" s="39">
        <v>-21.725999999999999</v>
      </c>
      <c r="CM32" s="39">
        <v>-8.98</v>
      </c>
      <c r="CN32" s="39">
        <v>-13.105</v>
      </c>
      <c r="CO32" s="39">
        <v>-14.75</v>
      </c>
      <c r="CP32" s="39">
        <v>-8.9380000000000006</v>
      </c>
      <c r="CQ32" s="39">
        <v>-24.957000000000001</v>
      </c>
      <c r="CR32" s="39">
        <v>-14.930999999999999</v>
      </c>
      <c r="CS32" s="40">
        <v>-25.129000000000001</v>
      </c>
      <c r="CT32" s="41">
        <v>-9.2929999999999993</v>
      </c>
      <c r="CU32" s="39">
        <v>-23.530999999999999</v>
      </c>
      <c r="CV32" s="39">
        <v>-27.067</v>
      </c>
      <c r="CW32" s="39">
        <v>-27.536999999999999</v>
      </c>
      <c r="CX32" s="39">
        <v>-23.170999999999999</v>
      </c>
      <c r="CY32" s="39">
        <v>-21.251000000000001</v>
      </c>
      <c r="CZ32" s="39">
        <v>-18.628</v>
      </c>
      <c r="DA32" s="39">
        <v>-21.265000000000001</v>
      </c>
      <c r="DB32" s="39">
        <v>-17.329999999999998</v>
      </c>
      <c r="DC32" s="39">
        <v>-18.259</v>
      </c>
      <c r="DD32" s="39">
        <v>-16.559999999999999</v>
      </c>
      <c r="DE32" s="40">
        <v>-26.437000000000001</v>
      </c>
      <c r="DF32" s="41">
        <v>-20.55</v>
      </c>
      <c r="DG32" s="39">
        <v>-23.843</v>
      </c>
      <c r="DH32" s="39">
        <v>-28.768999999999998</v>
      </c>
      <c r="DI32" s="39">
        <v>-20.18</v>
      </c>
      <c r="DJ32" s="39">
        <v>-18.367999999999999</v>
      </c>
      <c r="DK32" s="39">
        <v>-26.707000000000001</v>
      </c>
      <c r="DL32" s="39">
        <v>-27.794</v>
      </c>
      <c r="DM32" s="39">
        <v>-40.960999999999999</v>
      </c>
      <c r="DN32" s="39">
        <v>-23.43</v>
      </c>
      <c r="DO32" s="39">
        <v>-21.465</v>
      </c>
      <c r="DP32" s="39">
        <v>-21.782</v>
      </c>
      <c r="DQ32" s="40">
        <v>-26.074999999999999</v>
      </c>
      <c r="DR32" s="41">
        <v>-20.74</v>
      </c>
      <c r="DS32" s="39">
        <v>-25.7</v>
      </c>
      <c r="DT32" s="39">
        <v>-22.686</v>
      </c>
      <c r="DU32" s="39">
        <v>-27.341999999999999</v>
      </c>
      <c r="DV32" s="39">
        <v>-28.914000000000001</v>
      </c>
      <c r="DW32" s="39">
        <v>-24.706</v>
      </c>
      <c r="DX32" s="39">
        <v>-21.347000000000001</v>
      </c>
      <c r="DY32" s="39">
        <v>-36.819000000000003</v>
      </c>
      <c r="DZ32" s="39">
        <v>-23.959</v>
      </c>
      <c r="EA32" s="39">
        <v>-25.654</v>
      </c>
      <c r="EB32" s="39">
        <v>-23.856000000000002</v>
      </c>
      <c r="EC32" s="40">
        <v>-32.33</v>
      </c>
      <c r="ED32" s="41">
        <v>-32.116</v>
      </c>
      <c r="EE32" s="39">
        <v>-32.423000000000002</v>
      </c>
      <c r="EF32" s="39">
        <v>-28.138000000000002</v>
      </c>
      <c r="EG32" s="39">
        <v>-48.366</v>
      </c>
      <c r="EH32" s="39">
        <v>-34.726999999999997</v>
      </c>
      <c r="EI32" s="39">
        <v>-30.378</v>
      </c>
      <c r="EJ32" s="39">
        <v>-27.41</v>
      </c>
      <c r="EK32" s="39">
        <v>-27.042000000000002</v>
      </c>
      <c r="EL32" s="39">
        <v>-34.118000000000002</v>
      </c>
      <c r="EM32" s="39">
        <v>-32.804000000000002</v>
      </c>
      <c r="EN32" s="39">
        <v>-29.978000000000002</v>
      </c>
      <c r="EO32" s="40">
        <v>-29.643999999999998</v>
      </c>
      <c r="EP32" s="41">
        <v>-48.847000000000001</v>
      </c>
      <c r="EQ32" s="39">
        <v>-26.492000000000001</v>
      </c>
      <c r="ER32" s="39">
        <v>-33.447000000000003</v>
      </c>
      <c r="ES32" s="39">
        <v>-31.17</v>
      </c>
      <c r="ET32" s="39">
        <v>-31.454999999999998</v>
      </c>
      <c r="EU32" s="39">
        <v>-51.093000000000004</v>
      </c>
      <c r="EV32" s="39">
        <v>-33.106999999999999</v>
      </c>
      <c r="EW32" s="39">
        <v>-40.021999999999998</v>
      </c>
      <c r="EX32" s="39">
        <v>-41.213000000000001</v>
      </c>
      <c r="EY32" s="39">
        <v>-35.009</v>
      </c>
      <c r="EZ32" s="39">
        <v>-35.265999999999998</v>
      </c>
      <c r="FA32" s="40">
        <v>-48.975000000000001</v>
      </c>
      <c r="FB32" s="41">
        <v>-40.42</v>
      </c>
      <c r="FC32" s="39">
        <v>-36.441000000000003</v>
      </c>
      <c r="FD32" s="39">
        <v>-37.625999999999998</v>
      </c>
      <c r="FE32" s="39">
        <v>-35.343000000000004</v>
      </c>
      <c r="FF32" s="39">
        <v>-41.052999999999997</v>
      </c>
      <c r="FG32" s="39">
        <v>-80.037999999999997</v>
      </c>
      <c r="FH32" s="39">
        <v>-66.290999999999997</v>
      </c>
      <c r="FI32" s="39">
        <v>-42.058</v>
      </c>
      <c r="FJ32" s="39">
        <v>-68.569999999999993</v>
      </c>
      <c r="FK32" s="39">
        <v>-33.457999999999998</v>
      </c>
      <c r="FL32" s="39">
        <v>-41.652999999999999</v>
      </c>
      <c r="FM32" s="40">
        <v>-65.825000000000003</v>
      </c>
      <c r="FN32" s="41">
        <v>-33.369699999999995</v>
      </c>
      <c r="FO32" s="39">
        <v>-40.8307</v>
      </c>
      <c r="FP32" s="39">
        <v>-58.497300000000003</v>
      </c>
      <c r="FQ32" s="39">
        <v>-41.922599999999996</v>
      </c>
      <c r="FR32" s="39">
        <v>-64.308400000000006</v>
      </c>
      <c r="FS32" s="39">
        <v>-61.323500000000003</v>
      </c>
      <c r="FT32" s="39">
        <v>-62.515999999999998</v>
      </c>
      <c r="FU32" s="39">
        <v>-88.224600000000009</v>
      </c>
      <c r="FV32" s="39">
        <v>-73.333500000000001</v>
      </c>
      <c r="FW32" s="39">
        <v>-67.227500000000006</v>
      </c>
      <c r="FX32" s="39">
        <v>-60.4131</v>
      </c>
      <c r="FY32" s="40">
        <v>-72.858699999999999</v>
      </c>
      <c r="FZ32" s="41">
        <v>-56.403157319999998</v>
      </c>
      <c r="GA32" s="39">
        <v>-156.47250449000003</v>
      </c>
      <c r="GB32" s="39">
        <v>-65.00272133</v>
      </c>
      <c r="GC32" s="39">
        <v>-69.479127849999983</v>
      </c>
      <c r="GD32" s="39">
        <v>-70.539843390000001</v>
      </c>
      <c r="GE32" s="39">
        <v>-80.645557050000008</v>
      </c>
      <c r="GF32" s="39">
        <v>-77.844974189999988</v>
      </c>
      <c r="GG32" s="39">
        <v>-71.814531860000002</v>
      </c>
      <c r="GH32" s="39">
        <v>-79.565866010000008</v>
      </c>
      <c r="GI32" s="39">
        <v>-72.091233410000001</v>
      </c>
      <c r="GJ32" s="39">
        <v>-75.512240410000004</v>
      </c>
      <c r="GK32" s="40">
        <v>-81.392295439999998</v>
      </c>
      <c r="GL32" s="41">
        <v>-77.151614909999992</v>
      </c>
      <c r="GM32" s="41">
        <v>-67.984297069999982</v>
      </c>
      <c r="GN32" s="41">
        <v>-112.14756292</v>
      </c>
      <c r="GO32" s="39">
        <v>-107.04903376999999</v>
      </c>
      <c r="GP32" s="39">
        <v>-87.620742919999998</v>
      </c>
      <c r="GQ32" s="39">
        <v>-85.055408290000003</v>
      </c>
      <c r="GR32" s="39">
        <v>-116.33231079999999</v>
      </c>
      <c r="GS32" s="39">
        <v>-85.660918550000005</v>
      </c>
      <c r="GT32" s="39">
        <v>-72.065098040000009</v>
      </c>
      <c r="GU32" s="39">
        <v>-82.951622749999999</v>
      </c>
      <c r="GV32" s="39">
        <v>-74.170555739999998</v>
      </c>
      <c r="GW32" s="40">
        <v>-75.118499909999997</v>
      </c>
      <c r="GX32" s="39">
        <v>-72.581352639999992</v>
      </c>
      <c r="GY32" s="39">
        <v>-87.363234009999999</v>
      </c>
      <c r="GZ32" s="39">
        <v>-77.854146689999993</v>
      </c>
      <c r="HA32" s="39">
        <v>-76.639844440000005</v>
      </c>
      <c r="HB32" s="42">
        <v>-67.211204390000006</v>
      </c>
      <c r="HC32" s="39">
        <v>-105.16784458000001</v>
      </c>
      <c r="HD32" s="43">
        <v>-74.572328859999999</v>
      </c>
      <c r="HE32" s="43">
        <v>-82.073077439999992</v>
      </c>
      <c r="HF32" s="43">
        <v>-70.46810825</v>
      </c>
      <c r="HG32" s="43">
        <v>-71.351864069999991</v>
      </c>
      <c r="HH32" s="43">
        <v>-91.849751069999996</v>
      </c>
      <c r="HI32" s="40">
        <v>-87.512583970000009</v>
      </c>
      <c r="HJ32" s="39">
        <v>-85.724054359999997</v>
      </c>
      <c r="HK32" s="39">
        <v>-83.975922550000007</v>
      </c>
      <c r="HL32" s="43">
        <v>-93.333615780000002</v>
      </c>
      <c r="HM32" s="43">
        <v>-145.50495080000002</v>
      </c>
      <c r="HN32" s="43">
        <v>-91.376169540000006</v>
      </c>
      <c r="HO32" s="43">
        <v>-133.11253682</v>
      </c>
      <c r="HP32" s="43">
        <v>-97.926989989999996</v>
      </c>
      <c r="HQ32" s="43">
        <v>-85.955202450000016</v>
      </c>
      <c r="HR32" s="43">
        <v>-117.95204165000001</v>
      </c>
      <c r="HS32" s="43">
        <v>-109.03908211000001</v>
      </c>
      <c r="HT32" s="43">
        <v>-92.738945059999992</v>
      </c>
      <c r="HU32" s="40">
        <v>-92.589174190000008</v>
      </c>
      <c r="HV32" s="42">
        <v>-92.672720249999998</v>
      </c>
      <c r="HW32" s="40">
        <v>-126.35720546</v>
      </c>
      <c r="HX32" s="44">
        <v>2810</v>
      </c>
      <c r="HY32" s="45" t="s">
        <v>549</v>
      </c>
    </row>
    <row r="33" spans="1:233" x14ac:dyDescent="0.25">
      <c r="A33" s="51" t="s">
        <v>550</v>
      </c>
      <c r="B33" s="39">
        <v>-5.1150000000000002</v>
      </c>
      <c r="C33" s="39">
        <v>-22.934999999999999</v>
      </c>
      <c r="D33" s="39">
        <v>-10.327</v>
      </c>
      <c r="E33" s="39">
        <v>-6.0030000000000001</v>
      </c>
      <c r="F33" s="39">
        <v>-17.765999999999998</v>
      </c>
      <c r="G33" s="39">
        <v>-6.9720000000000004</v>
      </c>
      <c r="H33" s="39">
        <v>-13.042999999999999</v>
      </c>
      <c r="I33" s="39">
        <v>-13.304</v>
      </c>
      <c r="J33" s="39">
        <v>-5.8040000000000003</v>
      </c>
      <c r="K33" s="39">
        <v>-14.342000000000001</v>
      </c>
      <c r="L33" s="39">
        <v>-21.018000000000001</v>
      </c>
      <c r="M33" s="40">
        <v>-4.6289999999999996</v>
      </c>
      <c r="N33" s="41">
        <v>-10.7</v>
      </c>
      <c r="O33" s="39">
        <v>-14.215999999999999</v>
      </c>
      <c r="P33" s="39">
        <v>-4.8460000000000001</v>
      </c>
      <c r="Q33" s="39">
        <v>-15.205</v>
      </c>
      <c r="R33" s="39">
        <v>-18.62</v>
      </c>
      <c r="S33" s="39">
        <v>-29.69</v>
      </c>
      <c r="T33" s="39">
        <v>-13.308</v>
      </c>
      <c r="U33" s="39">
        <v>-16.61</v>
      </c>
      <c r="V33" s="39">
        <v>-15.347</v>
      </c>
      <c r="W33" s="39">
        <v>-10.798999999999999</v>
      </c>
      <c r="X33" s="39">
        <v>-21.797999999999998</v>
      </c>
      <c r="Y33" s="40">
        <v>-7.7</v>
      </c>
      <c r="Z33" s="41">
        <v>-15.186</v>
      </c>
      <c r="AA33" s="39">
        <v>-17.170000000000002</v>
      </c>
      <c r="AB33" s="39">
        <v>-5.149</v>
      </c>
      <c r="AC33" s="39">
        <v>-9.5470000000000006</v>
      </c>
      <c r="AD33" s="39">
        <v>-14.863</v>
      </c>
      <c r="AE33" s="39">
        <v>-11.913</v>
      </c>
      <c r="AF33" s="39">
        <v>-11.808</v>
      </c>
      <c r="AG33" s="39">
        <v>-14.082000000000001</v>
      </c>
      <c r="AH33" s="39">
        <v>-12.349</v>
      </c>
      <c r="AI33" s="39">
        <v>-13.521000000000001</v>
      </c>
      <c r="AJ33" s="39">
        <v>-13.842000000000001</v>
      </c>
      <c r="AK33" s="40">
        <v>-19.204000000000001</v>
      </c>
      <c r="AL33" s="41">
        <v>-25.422999999999998</v>
      </c>
      <c r="AM33" s="39">
        <v>-14.858000000000001</v>
      </c>
      <c r="AN33" s="39">
        <v>-19.751000000000001</v>
      </c>
      <c r="AO33" s="39">
        <v>-15.673</v>
      </c>
      <c r="AP33" s="39">
        <v>-16.088000000000001</v>
      </c>
      <c r="AQ33" s="39">
        <v>-15.316000000000001</v>
      </c>
      <c r="AR33" s="39">
        <v>-16.436</v>
      </c>
      <c r="AS33" s="39">
        <v>-13.956</v>
      </c>
      <c r="AT33" s="39">
        <v>-13.448</v>
      </c>
      <c r="AU33" s="39">
        <v>-11.076000000000001</v>
      </c>
      <c r="AV33" s="39">
        <v>-13.215</v>
      </c>
      <c r="AW33" s="40">
        <v>-19.760999999999999</v>
      </c>
      <c r="AX33" s="41">
        <v>-6.74</v>
      </c>
      <c r="AY33" s="39">
        <v>-7.9279999999999999</v>
      </c>
      <c r="AZ33" s="39">
        <v>-13.798</v>
      </c>
      <c r="BA33" s="39">
        <v>-8.0779999999999994</v>
      </c>
      <c r="BB33" s="39">
        <v>-10.257</v>
      </c>
      <c r="BC33" s="39">
        <v>-20.428999999999998</v>
      </c>
      <c r="BD33" s="39">
        <v>-7.29</v>
      </c>
      <c r="BE33" s="39">
        <v>-6.5570000000000004</v>
      </c>
      <c r="BF33" s="39">
        <v>-6.8410000000000002</v>
      </c>
      <c r="BG33" s="39">
        <v>-6.2380000000000004</v>
      </c>
      <c r="BH33" s="39">
        <v>-7.6269999999999998</v>
      </c>
      <c r="BI33" s="40">
        <v>-8.7989999999999995</v>
      </c>
      <c r="BJ33" s="41">
        <v>-5.0519999999999996</v>
      </c>
      <c r="BK33" s="39">
        <v>-8.5340000000000007</v>
      </c>
      <c r="BL33" s="39">
        <v>-6.4539999999999997</v>
      </c>
      <c r="BM33" s="39">
        <v>-5.3949999999999996</v>
      </c>
      <c r="BN33" s="39">
        <v>-10.757</v>
      </c>
      <c r="BO33" s="39">
        <v>-9.82</v>
      </c>
      <c r="BP33" s="39">
        <v>-6.8550000000000004</v>
      </c>
      <c r="BQ33" s="39">
        <v>-10.103</v>
      </c>
      <c r="BR33" s="39">
        <v>-6.9809999999999999</v>
      </c>
      <c r="BS33" s="39">
        <v>-10.781000000000001</v>
      </c>
      <c r="BT33" s="39">
        <v>-11.797000000000001</v>
      </c>
      <c r="BU33" s="40">
        <v>-10.331</v>
      </c>
      <c r="BV33" s="41">
        <v>-12.162000000000001</v>
      </c>
      <c r="BW33" s="39">
        <v>-7.89</v>
      </c>
      <c r="BX33" s="39">
        <v>-9.2129999999999992</v>
      </c>
      <c r="BY33" s="39">
        <v>-6.01</v>
      </c>
      <c r="BZ33" s="39">
        <v>-7.9260000000000002</v>
      </c>
      <c r="CA33" s="39">
        <v>-9.4280000000000008</v>
      </c>
      <c r="CB33" s="39">
        <v>-13.662000000000001</v>
      </c>
      <c r="CC33" s="39">
        <v>-9.7910000000000004</v>
      </c>
      <c r="CD33" s="39">
        <v>-7.6289999999999996</v>
      </c>
      <c r="CE33" s="39">
        <v>-8.5440000000000005</v>
      </c>
      <c r="CF33" s="39">
        <v>-6.2880000000000003</v>
      </c>
      <c r="CG33" s="40">
        <v>-10.170999999999999</v>
      </c>
      <c r="CH33" s="41">
        <v>-11.098000000000001</v>
      </c>
      <c r="CI33" s="39">
        <v>-7.0709999999999997</v>
      </c>
      <c r="CJ33" s="39">
        <v>-12.035</v>
      </c>
      <c r="CK33" s="39">
        <v>-7.6559999999999997</v>
      </c>
      <c r="CL33" s="39">
        <v>-10.596</v>
      </c>
      <c r="CM33" s="39">
        <v>-6.4580000000000002</v>
      </c>
      <c r="CN33" s="39">
        <v>-7.5510000000000002</v>
      </c>
      <c r="CO33" s="39">
        <v>-8.1869999999999994</v>
      </c>
      <c r="CP33" s="39">
        <v>-5.415</v>
      </c>
      <c r="CQ33" s="39">
        <v>-6.4589999999999996</v>
      </c>
      <c r="CR33" s="39">
        <v>-4.99</v>
      </c>
      <c r="CS33" s="40">
        <v>-6.3310000000000004</v>
      </c>
      <c r="CT33" s="41">
        <v>-5.9870000000000001</v>
      </c>
      <c r="CU33" s="39">
        <v>-9.5470000000000006</v>
      </c>
      <c r="CV33" s="39">
        <v>-4.5579999999999998</v>
      </c>
      <c r="CW33" s="39">
        <v>-4.8239999999999998</v>
      </c>
      <c r="CX33" s="39">
        <v>-8.9130000000000003</v>
      </c>
      <c r="CY33" s="39">
        <v>-6.4909999999999997</v>
      </c>
      <c r="CZ33" s="39">
        <v>-8.641</v>
      </c>
      <c r="DA33" s="39">
        <v>-7.2220000000000004</v>
      </c>
      <c r="DB33" s="39">
        <v>-7.5069999999999997</v>
      </c>
      <c r="DC33" s="39">
        <v>-8.2910000000000004</v>
      </c>
      <c r="DD33" s="39">
        <v>-6.8490000000000002</v>
      </c>
      <c r="DE33" s="40">
        <v>-7.4349999999999996</v>
      </c>
      <c r="DF33" s="41">
        <v>-5.8470000000000004</v>
      </c>
      <c r="DG33" s="39">
        <v>-4.633</v>
      </c>
      <c r="DH33" s="39">
        <v>-13.042999999999999</v>
      </c>
      <c r="DI33" s="39">
        <v>-9.3770000000000007</v>
      </c>
      <c r="DJ33" s="39">
        <v>-6.9560000000000004</v>
      </c>
      <c r="DK33" s="39">
        <v>-9.5109999999999992</v>
      </c>
      <c r="DL33" s="39">
        <v>-11.058</v>
      </c>
      <c r="DM33" s="39">
        <v>-9.109</v>
      </c>
      <c r="DN33" s="39">
        <v>-8.3629999999999995</v>
      </c>
      <c r="DO33" s="39">
        <v>-8.657</v>
      </c>
      <c r="DP33" s="39">
        <v>-9.1069999999999993</v>
      </c>
      <c r="DQ33" s="40">
        <v>-13.215</v>
      </c>
      <c r="DR33" s="41">
        <v>-9.5399999999999991</v>
      </c>
      <c r="DS33" s="39">
        <v>-6.9859999999999998</v>
      </c>
      <c r="DT33" s="39">
        <v>-10.901999999999999</v>
      </c>
      <c r="DU33" s="39">
        <v>-12.728999999999999</v>
      </c>
      <c r="DV33" s="39">
        <v>-13.279</v>
      </c>
      <c r="DW33" s="39">
        <v>-12.721</v>
      </c>
      <c r="DX33" s="39">
        <v>-12.67</v>
      </c>
      <c r="DY33" s="39">
        <v>-11.318</v>
      </c>
      <c r="DZ33" s="39">
        <v>-13.462999999999999</v>
      </c>
      <c r="EA33" s="39">
        <v>-9.7710000000000008</v>
      </c>
      <c r="EB33" s="39">
        <v>-12.531000000000001</v>
      </c>
      <c r="EC33" s="40">
        <v>-11.432</v>
      </c>
      <c r="ED33" s="41">
        <v>-12.113</v>
      </c>
      <c r="EE33" s="39">
        <v>-10.353</v>
      </c>
      <c r="EF33" s="39">
        <v>-12.396000000000001</v>
      </c>
      <c r="EG33" s="39">
        <v>-10.349</v>
      </c>
      <c r="EH33" s="39">
        <v>-13.366</v>
      </c>
      <c r="EI33" s="39">
        <v>-13.512</v>
      </c>
      <c r="EJ33" s="39">
        <v>-11.837</v>
      </c>
      <c r="EK33" s="39">
        <v>-13.504</v>
      </c>
      <c r="EL33" s="39">
        <v>-11.428000000000001</v>
      </c>
      <c r="EM33" s="39">
        <v>-10.869</v>
      </c>
      <c r="EN33" s="39">
        <v>-12.539</v>
      </c>
      <c r="EO33" s="40">
        <v>-13.749000000000001</v>
      </c>
      <c r="EP33" s="41">
        <v>-13.183999999999999</v>
      </c>
      <c r="EQ33" s="39">
        <v>-8.7469999999999999</v>
      </c>
      <c r="ER33" s="39">
        <v>-16.116</v>
      </c>
      <c r="ES33" s="39">
        <v>-12.257</v>
      </c>
      <c r="ET33" s="39">
        <v>-14.696</v>
      </c>
      <c r="EU33" s="39">
        <v>-18.73</v>
      </c>
      <c r="EV33" s="39">
        <v>-17.917000000000002</v>
      </c>
      <c r="EW33" s="39">
        <v>-16.893999999999998</v>
      </c>
      <c r="EX33" s="39">
        <v>-15.462</v>
      </c>
      <c r="EY33" s="39">
        <v>-18.588999999999999</v>
      </c>
      <c r="EZ33" s="39">
        <v>-16.471</v>
      </c>
      <c r="FA33" s="40">
        <v>-26.228000000000002</v>
      </c>
      <c r="FB33" s="41">
        <v>-17.571000000000002</v>
      </c>
      <c r="FC33" s="39">
        <v>-20.25</v>
      </c>
      <c r="FD33" s="39">
        <v>-16.959</v>
      </c>
      <c r="FE33" s="39">
        <v>-20.6</v>
      </c>
      <c r="FF33" s="39">
        <v>-22.789000000000001</v>
      </c>
      <c r="FG33" s="39">
        <v>-30.914000000000001</v>
      </c>
      <c r="FH33" s="39">
        <v>-26.349</v>
      </c>
      <c r="FI33" s="39">
        <v>-29.454000000000001</v>
      </c>
      <c r="FJ33" s="39">
        <v>-22.881</v>
      </c>
      <c r="FK33" s="39">
        <v>-18.677</v>
      </c>
      <c r="FL33" s="39">
        <v>-16.463999999999999</v>
      </c>
      <c r="FM33" s="40">
        <v>-37.610999999999997</v>
      </c>
      <c r="FN33" s="41">
        <v>-17.180199999999999</v>
      </c>
      <c r="FO33" s="39">
        <v>-11.249600000000001</v>
      </c>
      <c r="FP33" s="39">
        <v>-15.200899999999999</v>
      </c>
      <c r="FQ33" s="39">
        <v>-14.011700000000001</v>
      </c>
      <c r="FR33" s="39">
        <v>-15.9956</v>
      </c>
      <c r="FS33" s="39">
        <v>-20.301500000000001</v>
      </c>
      <c r="FT33" s="39">
        <v>-22.3947</v>
      </c>
      <c r="FU33" s="39">
        <v>-20.084599999999998</v>
      </c>
      <c r="FV33" s="39">
        <v>-18.301299999999998</v>
      </c>
      <c r="FW33" s="39">
        <v>-29.0425</v>
      </c>
      <c r="FX33" s="39">
        <v>-23.054400000000001</v>
      </c>
      <c r="FY33" s="40">
        <v>-26.406500000000001</v>
      </c>
      <c r="FZ33" s="41">
        <v>-4.4364516800000002</v>
      </c>
      <c r="GA33" s="39">
        <v>-1.8682583100000001</v>
      </c>
      <c r="GB33" s="39">
        <v>-5.9408858600000007</v>
      </c>
      <c r="GC33" s="39">
        <v>-2.6715788300000001</v>
      </c>
      <c r="GD33" s="39">
        <v>-2.3556021700000001</v>
      </c>
      <c r="GE33" s="39">
        <v>-3.5082294200000002</v>
      </c>
      <c r="GF33" s="39">
        <v>-3.4523195299999996</v>
      </c>
      <c r="GG33" s="39">
        <v>-2.9870607799999997</v>
      </c>
      <c r="GH33" s="39">
        <v>-2.7232854400000002</v>
      </c>
      <c r="GI33" s="39">
        <v>-12.306099099999999</v>
      </c>
      <c r="GJ33" s="39">
        <v>-14.45632741</v>
      </c>
      <c r="GK33" s="40">
        <v>-3.0956869999999999</v>
      </c>
      <c r="GL33" s="41">
        <v>-2.0551859099999996</v>
      </c>
      <c r="GM33" s="41">
        <v>-1.2308334499999998</v>
      </c>
      <c r="GN33" s="41">
        <v>-3.2113130499999998</v>
      </c>
      <c r="GO33" s="39">
        <v>-13.39223732</v>
      </c>
      <c r="GP33" s="39">
        <v>-3.8498385099999997</v>
      </c>
      <c r="GQ33" s="39">
        <v>-2.0845056500000001</v>
      </c>
      <c r="GR33" s="39">
        <v>-2.2541540700000002</v>
      </c>
      <c r="GS33" s="39">
        <v>-8.6615216200000003</v>
      </c>
      <c r="GT33" s="39">
        <v>-16.892255460000001</v>
      </c>
      <c r="GU33" s="39">
        <v>-5.5501634400000004</v>
      </c>
      <c r="GV33" s="39">
        <v>-4.06928672</v>
      </c>
      <c r="GW33" s="40">
        <v>-14.743472130000001</v>
      </c>
      <c r="GX33" s="39">
        <v>-2.7345603999999999</v>
      </c>
      <c r="GY33" s="39">
        <v>-2.3640141300000002</v>
      </c>
      <c r="GZ33" s="39">
        <v>-6.2961105800000006</v>
      </c>
      <c r="HA33" s="39">
        <v>-7.78677945</v>
      </c>
      <c r="HB33" s="42">
        <v>-2.9821296799999999</v>
      </c>
      <c r="HC33" s="39">
        <v>-3.8120473500000003</v>
      </c>
      <c r="HD33" s="43">
        <v>-1.8446434199999999</v>
      </c>
      <c r="HE33" s="43">
        <v>-6.7019012599999996</v>
      </c>
      <c r="HF33" s="43">
        <v>-4.7430103600000004</v>
      </c>
      <c r="HG33" s="43">
        <v>-5.8508837599999994</v>
      </c>
      <c r="HH33" s="43">
        <v>-22.928960149999998</v>
      </c>
      <c r="HI33" s="40">
        <v>-1.31806402</v>
      </c>
      <c r="HJ33" s="39">
        <v>-3.5648097800000005</v>
      </c>
      <c r="HK33" s="39">
        <v>-5.9470478</v>
      </c>
      <c r="HL33" s="43">
        <v>-16.29932273</v>
      </c>
      <c r="HM33" s="43">
        <v>-3.7705552299999998</v>
      </c>
      <c r="HN33" s="43">
        <v>-22.10066861</v>
      </c>
      <c r="HO33" s="43">
        <v>-11.884250590000001</v>
      </c>
      <c r="HP33" s="43">
        <v>-39.429521690000001</v>
      </c>
      <c r="HQ33" s="43">
        <v>-20.736318090000001</v>
      </c>
      <c r="HR33" s="43">
        <v>-55.10374565</v>
      </c>
      <c r="HS33" s="43">
        <v>-16.557636000000002</v>
      </c>
      <c r="HT33" s="43">
        <v>-160.39836419</v>
      </c>
      <c r="HU33" s="40">
        <v>-15.72973708</v>
      </c>
      <c r="HV33" s="42">
        <v>-1.79186573</v>
      </c>
      <c r="HW33" s="40">
        <v>-14.00540442</v>
      </c>
      <c r="HX33" s="44">
        <v>2811</v>
      </c>
      <c r="HY33" s="45" t="s">
        <v>551</v>
      </c>
    </row>
    <row r="34" spans="1:233" x14ac:dyDescent="0.25">
      <c r="A34" s="38" t="s">
        <v>552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3">
        <v>0</v>
      </c>
      <c r="N34" s="54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3">
        <v>0</v>
      </c>
      <c r="Z34" s="54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3">
        <v>0</v>
      </c>
      <c r="AL34" s="54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3">
        <v>0</v>
      </c>
      <c r="AX34" s="54">
        <v>0</v>
      </c>
      <c r="AY34" s="52">
        <v>0</v>
      </c>
      <c r="AZ34" s="52">
        <v>0</v>
      </c>
      <c r="BA34" s="52">
        <v>0</v>
      </c>
      <c r="BB34" s="52">
        <v>0</v>
      </c>
      <c r="BC34" s="52">
        <v>0</v>
      </c>
      <c r="BD34" s="52">
        <v>0</v>
      </c>
      <c r="BE34" s="52">
        <v>0</v>
      </c>
      <c r="BF34" s="52">
        <v>0</v>
      </c>
      <c r="BG34" s="52">
        <v>0</v>
      </c>
      <c r="BH34" s="52">
        <v>0</v>
      </c>
      <c r="BI34" s="53">
        <v>0</v>
      </c>
      <c r="BJ34" s="54">
        <v>0</v>
      </c>
      <c r="BK34" s="52">
        <v>0</v>
      </c>
      <c r="BL34" s="52">
        <v>0</v>
      </c>
      <c r="BM34" s="52">
        <v>0</v>
      </c>
      <c r="BN34" s="52">
        <v>0</v>
      </c>
      <c r="BO34" s="52">
        <v>0</v>
      </c>
      <c r="BP34" s="52">
        <v>0</v>
      </c>
      <c r="BQ34" s="52">
        <v>0</v>
      </c>
      <c r="BR34" s="52">
        <v>0</v>
      </c>
      <c r="BS34" s="52">
        <v>0</v>
      </c>
      <c r="BT34" s="52">
        <v>0</v>
      </c>
      <c r="BU34" s="53">
        <v>0</v>
      </c>
      <c r="BV34" s="54">
        <v>0</v>
      </c>
      <c r="BW34" s="52">
        <v>0</v>
      </c>
      <c r="BX34" s="52">
        <v>0</v>
      </c>
      <c r="BY34" s="52">
        <v>0</v>
      </c>
      <c r="BZ34" s="52">
        <v>0</v>
      </c>
      <c r="CA34" s="52">
        <v>0</v>
      </c>
      <c r="CB34" s="52">
        <v>0</v>
      </c>
      <c r="CC34" s="52">
        <v>0</v>
      </c>
      <c r="CD34" s="52">
        <v>0</v>
      </c>
      <c r="CE34" s="52">
        <v>0</v>
      </c>
      <c r="CF34" s="52">
        <v>0</v>
      </c>
      <c r="CG34" s="53">
        <v>0</v>
      </c>
      <c r="CH34" s="54">
        <v>0</v>
      </c>
      <c r="CI34" s="52">
        <v>0</v>
      </c>
      <c r="CJ34" s="52">
        <v>0</v>
      </c>
      <c r="CK34" s="52">
        <v>0</v>
      </c>
      <c r="CL34" s="52">
        <v>0</v>
      </c>
      <c r="CM34" s="52">
        <v>0</v>
      </c>
      <c r="CN34" s="52">
        <v>0</v>
      </c>
      <c r="CO34" s="52">
        <v>0</v>
      </c>
      <c r="CP34" s="52">
        <v>0</v>
      </c>
      <c r="CQ34" s="52">
        <v>0</v>
      </c>
      <c r="CR34" s="52">
        <v>0</v>
      </c>
      <c r="CS34" s="53">
        <v>0</v>
      </c>
      <c r="CT34" s="54">
        <v>0</v>
      </c>
      <c r="CU34" s="52">
        <v>0</v>
      </c>
      <c r="CV34" s="52">
        <v>0</v>
      </c>
      <c r="CW34" s="52">
        <v>0</v>
      </c>
      <c r="CX34" s="52">
        <v>0</v>
      </c>
      <c r="CY34" s="52">
        <v>0</v>
      </c>
      <c r="CZ34" s="52">
        <v>0</v>
      </c>
      <c r="DA34" s="52">
        <v>0</v>
      </c>
      <c r="DB34" s="52">
        <v>0</v>
      </c>
      <c r="DC34" s="52">
        <v>0</v>
      </c>
      <c r="DD34" s="52">
        <v>0</v>
      </c>
      <c r="DE34" s="53">
        <v>0</v>
      </c>
      <c r="DF34" s="54">
        <v>0</v>
      </c>
      <c r="DG34" s="52">
        <v>0</v>
      </c>
      <c r="DH34" s="52">
        <v>0</v>
      </c>
      <c r="DI34" s="52">
        <v>0</v>
      </c>
      <c r="DJ34" s="52">
        <v>0</v>
      </c>
      <c r="DK34" s="52">
        <v>0</v>
      </c>
      <c r="DL34" s="52">
        <v>0</v>
      </c>
      <c r="DM34" s="52">
        <v>0</v>
      </c>
      <c r="DN34" s="52">
        <v>0</v>
      </c>
      <c r="DO34" s="52">
        <v>0</v>
      </c>
      <c r="DP34" s="52">
        <v>0</v>
      </c>
      <c r="DQ34" s="53">
        <v>0</v>
      </c>
      <c r="DR34" s="54">
        <v>0</v>
      </c>
      <c r="DS34" s="52">
        <v>0</v>
      </c>
      <c r="DT34" s="52">
        <v>0</v>
      </c>
      <c r="DU34" s="52">
        <v>0</v>
      </c>
      <c r="DV34" s="52">
        <v>0</v>
      </c>
      <c r="DW34" s="52">
        <v>0</v>
      </c>
      <c r="DX34" s="52">
        <v>0</v>
      </c>
      <c r="DY34" s="52">
        <v>0</v>
      </c>
      <c r="DZ34" s="52">
        <v>0</v>
      </c>
      <c r="EA34" s="52">
        <v>0</v>
      </c>
      <c r="EB34" s="52">
        <v>0</v>
      </c>
      <c r="EC34" s="53">
        <v>0</v>
      </c>
      <c r="ED34" s="54">
        <v>0</v>
      </c>
      <c r="EE34" s="52">
        <v>0</v>
      </c>
      <c r="EF34" s="52">
        <v>0</v>
      </c>
      <c r="EG34" s="52">
        <v>0</v>
      </c>
      <c r="EH34" s="52">
        <v>0</v>
      </c>
      <c r="EI34" s="52">
        <v>0</v>
      </c>
      <c r="EJ34" s="52">
        <v>0</v>
      </c>
      <c r="EK34" s="52">
        <v>0</v>
      </c>
      <c r="EL34" s="52">
        <v>0</v>
      </c>
      <c r="EM34" s="52">
        <v>0</v>
      </c>
      <c r="EN34" s="52">
        <v>0</v>
      </c>
      <c r="EO34" s="53">
        <v>0</v>
      </c>
      <c r="EP34" s="54">
        <v>0</v>
      </c>
      <c r="EQ34" s="52">
        <v>0</v>
      </c>
      <c r="ER34" s="52">
        <v>0</v>
      </c>
      <c r="ES34" s="52">
        <v>0</v>
      </c>
      <c r="ET34" s="52">
        <v>0</v>
      </c>
      <c r="EU34" s="52">
        <v>0</v>
      </c>
      <c r="EV34" s="52">
        <v>0</v>
      </c>
      <c r="EW34" s="52">
        <v>0</v>
      </c>
      <c r="EX34" s="52">
        <v>0</v>
      </c>
      <c r="EY34" s="52">
        <v>0</v>
      </c>
      <c r="EZ34" s="52">
        <v>0</v>
      </c>
      <c r="FA34" s="53">
        <v>0</v>
      </c>
      <c r="FB34" s="54">
        <v>0</v>
      </c>
      <c r="FC34" s="52">
        <v>0</v>
      </c>
      <c r="FD34" s="52">
        <v>0</v>
      </c>
      <c r="FE34" s="52">
        <v>0</v>
      </c>
      <c r="FF34" s="52">
        <v>0</v>
      </c>
      <c r="FG34" s="52">
        <v>0</v>
      </c>
      <c r="FH34" s="52">
        <v>0</v>
      </c>
      <c r="FI34" s="52">
        <v>0</v>
      </c>
      <c r="FJ34" s="52">
        <v>0</v>
      </c>
      <c r="FK34" s="52">
        <v>0</v>
      </c>
      <c r="FL34" s="52">
        <v>0</v>
      </c>
      <c r="FM34" s="53">
        <v>0</v>
      </c>
      <c r="FN34" s="54">
        <v>0</v>
      </c>
      <c r="FO34" s="52">
        <v>0</v>
      </c>
      <c r="FP34" s="52">
        <v>0</v>
      </c>
      <c r="FQ34" s="52">
        <v>0</v>
      </c>
      <c r="FR34" s="52">
        <v>0</v>
      </c>
      <c r="FS34" s="52">
        <v>0</v>
      </c>
      <c r="FT34" s="52">
        <v>0</v>
      </c>
      <c r="FU34" s="52">
        <v>0</v>
      </c>
      <c r="FV34" s="52">
        <v>0</v>
      </c>
      <c r="FW34" s="52">
        <v>0</v>
      </c>
      <c r="FX34" s="52">
        <v>0</v>
      </c>
      <c r="FY34" s="53">
        <v>0</v>
      </c>
      <c r="FZ34" s="54">
        <v>0</v>
      </c>
      <c r="GA34" s="52">
        <v>0</v>
      </c>
      <c r="GB34" s="52">
        <v>0</v>
      </c>
      <c r="GC34" s="52">
        <v>0</v>
      </c>
      <c r="GD34" s="52">
        <v>0</v>
      </c>
      <c r="GE34" s="52">
        <v>0</v>
      </c>
      <c r="GF34" s="52">
        <v>0</v>
      </c>
      <c r="GG34" s="52">
        <v>0</v>
      </c>
      <c r="GH34" s="52">
        <v>0</v>
      </c>
      <c r="GI34" s="52">
        <v>0</v>
      </c>
      <c r="GJ34" s="52">
        <v>0</v>
      </c>
      <c r="GK34" s="53">
        <v>0</v>
      </c>
      <c r="GL34" s="54">
        <v>0</v>
      </c>
      <c r="GM34" s="54">
        <v>0</v>
      </c>
      <c r="GN34" s="54">
        <v>0</v>
      </c>
      <c r="GO34" s="52">
        <v>0</v>
      </c>
      <c r="GP34" s="52">
        <v>0</v>
      </c>
      <c r="GQ34" s="52">
        <v>0</v>
      </c>
      <c r="GR34" s="52">
        <v>0</v>
      </c>
      <c r="GS34" s="52">
        <v>0</v>
      </c>
      <c r="GT34" s="52">
        <v>0</v>
      </c>
      <c r="GU34" s="52">
        <v>0</v>
      </c>
      <c r="GV34" s="52">
        <v>0</v>
      </c>
      <c r="GW34" s="53">
        <v>0</v>
      </c>
      <c r="GX34" s="52">
        <v>0</v>
      </c>
      <c r="GY34" s="52">
        <v>0</v>
      </c>
      <c r="GZ34" s="52">
        <v>0</v>
      </c>
      <c r="HA34" s="52">
        <v>0</v>
      </c>
      <c r="HB34" s="55">
        <v>0</v>
      </c>
      <c r="HC34" s="52">
        <v>0</v>
      </c>
      <c r="HD34" s="56">
        <v>0</v>
      </c>
      <c r="HE34" s="56">
        <v>0</v>
      </c>
      <c r="HF34" s="56">
        <v>0</v>
      </c>
      <c r="HG34" s="56">
        <v>0</v>
      </c>
      <c r="HH34" s="56">
        <v>0</v>
      </c>
      <c r="HI34" s="53">
        <v>0</v>
      </c>
      <c r="HJ34" s="52">
        <v>0</v>
      </c>
      <c r="HK34" s="52">
        <v>0</v>
      </c>
      <c r="HL34" s="56">
        <v>0</v>
      </c>
      <c r="HM34" s="56">
        <v>0</v>
      </c>
      <c r="HN34" s="56">
        <v>0</v>
      </c>
      <c r="HO34" s="56">
        <v>0</v>
      </c>
      <c r="HP34" s="56">
        <v>0</v>
      </c>
      <c r="HQ34" s="56">
        <v>0</v>
      </c>
      <c r="HR34" s="56">
        <v>0</v>
      </c>
      <c r="HS34" s="56">
        <v>0</v>
      </c>
      <c r="HT34" s="56">
        <v>0</v>
      </c>
      <c r="HU34" s="53">
        <v>0</v>
      </c>
      <c r="HV34" s="55">
        <v>0</v>
      </c>
      <c r="HW34" s="53">
        <v>0</v>
      </c>
      <c r="HX34" s="57">
        <v>2814</v>
      </c>
      <c r="HY34" s="58" t="s">
        <v>553</v>
      </c>
    </row>
    <row r="35" spans="1:233" x14ac:dyDescent="0.25">
      <c r="A35" s="59"/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  <c r="AG35" s="42">
        <v>0</v>
      </c>
      <c r="AH35" s="42">
        <v>0</v>
      </c>
      <c r="AI35" s="42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  <c r="AO35" s="42">
        <v>0</v>
      </c>
      <c r="AP35" s="42">
        <v>0</v>
      </c>
      <c r="AQ35" s="42">
        <v>0</v>
      </c>
      <c r="AR35" s="42">
        <v>0</v>
      </c>
      <c r="AS35" s="42">
        <v>0</v>
      </c>
      <c r="AT35" s="42">
        <v>0</v>
      </c>
      <c r="AU35" s="42">
        <v>0</v>
      </c>
      <c r="AV35" s="42">
        <v>0</v>
      </c>
      <c r="AW35" s="42">
        <v>0</v>
      </c>
      <c r="AX35" s="42">
        <v>0</v>
      </c>
      <c r="AY35" s="42">
        <v>0</v>
      </c>
      <c r="AZ35" s="42">
        <v>0</v>
      </c>
      <c r="BA35" s="42">
        <v>0</v>
      </c>
      <c r="BB35" s="42">
        <v>0</v>
      </c>
      <c r="BC35" s="42">
        <v>0</v>
      </c>
      <c r="BD35" s="42">
        <v>0</v>
      </c>
      <c r="BE35" s="42">
        <v>0</v>
      </c>
      <c r="BF35" s="42">
        <v>0</v>
      </c>
      <c r="BG35" s="42">
        <v>0</v>
      </c>
      <c r="BH35" s="42">
        <v>0</v>
      </c>
      <c r="BI35" s="42">
        <v>0</v>
      </c>
      <c r="BJ35" s="42">
        <v>0</v>
      </c>
      <c r="BK35" s="42">
        <v>0</v>
      </c>
      <c r="BL35" s="42">
        <v>0</v>
      </c>
      <c r="BM35" s="42">
        <v>0</v>
      </c>
      <c r="BN35" s="42">
        <v>0</v>
      </c>
      <c r="BO35" s="42">
        <v>0</v>
      </c>
      <c r="BP35" s="42">
        <v>0</v>
      </c>
      <c r="BQ35" s="42">
        <v>0</v>
      </c>
      <c r="BR35" s="42">
        <v>0</v>
      </c>
      <c r="BS35" s="42">
        <v>0</v>
      </c>
      <c r="BT35" s="42">
        <v>0</v>
      </c>
      <c r="BU35" s="42">
        <v>0</v>
      </c>
      <c r="BV35" s="42">
        <v>0</v>
      </c>
      <c r="BW35" s="42">
        <v>0</v>
      </c>
      <c r="BX35" s="42">
        <v>0</v>
      </c>
      <c r="BY35" s="42">
        <v>0</v>
      </c>
      <c r="BZ35" s="42">
        <v>0</v>
      </c>
      <c r="CA35" s="42">
        <v>0</v>
      </c>
      <c r="CB35" s="42">
        <v>0</v>
      </c>
      <c r="CC35" s="42">
        <v>0</v>
      </c>
      <c r="CD35" s="42">
        <v>0</v>
      </c>
      <c r="CE35" s="42">
        <v>0</v>
      </c>
      <c r="CF35" s="42">
        <v>0</v>
      </c>
      <c r="CG35" s="42">
        <v>0</v>
      </c>
      <c r="CH35" s="42">
        <v>0</v>
      </c>
      <c r="CI35" s="42">
        <v>0</v>
      </c>
      <c r="CJ35" s="42">
        <v>0</v>
      </c>
      <c r="CK35" s="42">
        <v>0</v>
      </c>
      <c r="CL35" s="42">
        <v>0</v>
      </c>
      <c r="CM35" s="42">
        <v>0</v>
      </c>
      <c r="CN35" s="42">
        <v>0</v>
      </c>
      <c r="CO35" s="42">
        <v>0</v>
      </c>
      <c r="CP35" s="42">
        <v>0</v>
      </c>
      <c r="CQ35" s="42">
        <v>0</v>
      </c>
      <c r="CR35" s="42">
        <v>0</v>
      </c>
      <c r="CS35" s="42">
        <v>0</v>
      </c>
      <c r="CT35" s="42">
        <v>0</v>
      </c>
      <c r="CU35" s="42">
        <v>0</v>
      </c>
      <c r="CV35" s="42">
        <v>0</v>
      </c>
      <c r="CW35" s="42">
        <v>0</v>
      </c>
      <c r="CX35" s="42">
        <v>0</v>
      </c>
      <c r="CY35" s="42">
        <v>0</v>
      </c>
      <c r="CZ35" s="42">
        <v>0</v>
      </c>
      <c r="DA35" s="42">
        <v>0</v>
      </c>
      <c r="DB35" s="42">
        <v>0</v>
      </c>
      <c r="DC35" s="42">
        <v>0</v>
      </c>
      <c r="DD35" s="42">
        <v>0</v>
      </c>
      <c r="DE35" s="42">
        <v>0</v>
      </c>
      <c r="DF35" s="42">
        <v>0</v>
      </c>
      <c r="DG35" s="42">
        <v>0</v>
      </c>
      <c r="DH35" s="42">
        <v>0</v>
      </c>
      <c r="DI35" s="42">
        <v>0</v>
      </c>
      <c r="DJ35" s="42">
        <v>0</v>
      </c>
      <c r="DK35" s="42">
        <v>0</v>
      </c>
      <c r="DL35" s="42">
        <v>0</v>
      </c>
      <c r="DM35" s="42">
        <v>0</v>
      </c>
      <c r="DN35" s="42">
        <v>0</v>
      </c>
      <c r="DO35" s="42">
        <v>0</v>
      </c>
      <c r="DP35" s="42">
        <v>0</v>
      </c>
      <c r="DQ35" s="42">
        <v>0</v>
      </c>
      <c r="DR35" s="42">
        <v>0</v>
      </c>
      <c r="DS35" s="42">
        <v>0</v>
      </c>
      <c r="DT35" s="42">
        <v>0</v>
      </c>
      <c r="DU35" s="42">
        <v>0</v>
      </c>
      <c r="DV35" s="42">
        <v>0</v>
      </c>
      <c r="DW35" s="42">
        <v>-9.9999999929423211E-4</v>
      </c>
      <c r="DX35" s="42">
        <v>0</v>
      </c>
      <c r="DY35" s="42">
        <v>0</v>
      </c>
      <c r="DZ35" s="42">
        <v>0</v>
      </c>
      <c r="EA35" s="42">
        <v>0</v>
      </c>
      <c r="EB35" s="42">
        <v>0</v>
      </c>
      <c r="EC35" s="42">
        <v>0</v>
      </c>
      <c r="ED35" s="42">
        <v>0</v>
      </c>
      <c r="EE35" s="42">
        <v>0</v>
      </c>
      <c r="EF35" s="42">
        <v>0</v>
      </c>
      <c r="EG35" s="42">
        <v>0</v>
      </c>
      <c r="EH35" s="42">
        <v>0</v>
      </c>
      <c r="EI35" s="42">
        <v>0</v>
      </c>
      <c r="EJ35" s="42">
        <v>0</v>
      </c>
      <c r="EK35" s="42">
        <v>0</v>
      </c>
      <c r="EL35" s="42">
        <v>0</v>
      </c>
      <c r="EM35" s="42">
        <v>0</v>
      </c>
      <c r="EN35" s="42">
        <v>0</v>
      </c>
      <c r="EO35" s="42">
        <v>0</v>
      </c>
      <c r="EP35" s="42">
        <v>0</v>
      </c>
      <c r="EQ35" s="42">
        <v>0</v>
      </c>
      <c r="ER35" s="42">
        <v>0</v>
      </c>
      <c r="ES35" s="42">
        <v>0</v>
      </c>
      <c r="ET35" s="42">
        <v>9.9772400008077966E-3</v>
      </c>
      <c r="EU35" s="42">
        <v>0</v>
      </c>
      <c r="EV35" s="42">
        <v>0</v>
      </c>
      <c r="EW35" s="42">
        <v>0</v>
      </c>
      <c r="EX35" s="42">
        <v>0</v>
      </c>
      <c r="EY35" s="42">
        <v>0</v>
      </c>
      <c r="EZ35" s="42">
        <v>0</v>
      </c>
      <c r="FA35" s="42">
        <v>0</v>
      </c>
      <c r="FB35" s="42">
        <v>0</v>
      </c>
      <c r="FC35" s="42">
        <v>-2.8100000690756133E-5</v>
      </c>
      <c r="FD35" s="42">
        <v>0</v>
      </c>
      <c r="FE35" s="42">
        <v>-1.0000000011132215E-3</v>
      </c>
      <c r="FF35" s="42">
        <v>0</v>
      </c>
      <c r="FG35" s="42">
        <v>0</v>
      </c>
      <c r="FH35" s="42">
        <v>0</v>
      </c>
      <c r="FI35" s="42">
        <v>0</v>
      </c>
      <c r="FJ35" s="42">
        <v>-2.9679999897780363E-5</v>
      </c>
      <c r="FK35" s="42">
        <v>0</v>
      </c>
      <c r="FL35" s="42">
        <v>0</v>
      </c>
      <c r="FM35" s="42">
        <v>0</v>
      </c>
      <c r="FN35" s="42">
        <v>-8.1918006344494643E-5</v>
      </c>
      <c r="FO35" s="42">
        <v>1.9999999994979589E-4</v>
      </c>
      <c r="FP35" s="42">
        <v>-4.905718560621608E-5</v>
      </c>
      <c r="FQ35" s="42">
        <v>-1.6479068199259927E-4</v>
      </c>
      <c r="FR35" s="42">
        <v>-1.5773029736010358E-4</v>
      </c>
      <c r="FS35" s="42">
        <v>-1.0000943166232901E-4</v>
      </c>
      <c r="FT35" s="42">
        <v>-1.1092574823123869E-5</v>
      </c>
      <c r="FU35" s="42">
        <v>-1.4859827388136182E-4</v>
      </c>
      <c r="FV35" s="42">
        <v>-1.8776108754536835E-4</v>
      </c>
      <c r="FW35" s="42">
        <v>-2.1636899418808753E-4</v>
      </c>
      <c r="FX35" s="42">
        <v>-2.0000000040454324E-4</v>
      </c>
      <c r="FY35" s="42">
        <v>-7.7663256888627075E-5</v>
      </c>
      <c r="FZ35" s="42">
        <v>0</v>
      </c>
      <c r="GA35" s="42">
        <v>0</v>
      </c>
      <c r="GB35" s="42">
        <v>0</v>
      </c>
      <c r="GC35" s="42">
        <v>0</v>
      </c>
      <c r="GD35" s="42">
        <v>0</v>
      </c>
      <c r="GE35" s="42">
        <v>0</v>
      </c>
      <c r="GF35" s="42">
        <v>0</v>
      </c>
      <c r="GG35" s="42">
        <v>0</v>
      </c>
      <c r="GH35" s="42">
        <v>0</v>
      </c>
      <c r="GI35" s="42">
        <v>0</v>
      </c>
      <c r="GJ35" s="42">
        <v>0</v>
      </c>
      <c r="GK35" s="42">
        <v>0</v>
      </c>
      <c r="GL35" s="42">
        <v>0</v>
      </c>
      <c r="GM35" s="42">
        <v>0</v>
      </c>
      <c r="GN35" s="42">
        <v>0</v>
      </c>
      <c r="GO35" s="42">
        <v>0</v>
      </c>
      <c r="GP35" s="42">
        <v>0</v>
      </c>
      <c r="GQ35" s="42">
        <v>0</v>
      </c>
      <c r="GR35" s="42">
        <v>0</v>
      </c>
      <c r="GS35" s="42">
        <v>0</v>
      </c>
      <c r="GT35" s="42">
        <v>0</v>
      </c>
      <c r="GU35" s="42">
        <v>0</v>
      </c>
      <c r="GV35" s="42">
        <v>0</v>
      </c>
      <c r="GW35" s="42">
        <v>0</v>
      </c>
      <c r="GX35" s="42">
        <v>0</v>
      </c>
      <c r="GY35" s="42">
        <v>0</v>
      </c>
      <c r="GZ35" s="42">
        <v>0</v>
      </c>
      <c r="HA35" s="42">
        <v>0</v>
      </c>
      <c r="HB35" s="42">
        <v>0</v>
      </c>
      <c r="HC35" s="42">
        <v>0</v>
      </c>
      <c r="HD35" s="42">
        <v>0</v>
      </c>
      <c r="HE35" s="42">
        <v>0</v>
      </c>
      <c r="HF35" s="42">
        <v>0</v>
      </c>
      <c r="HG35" s="42">
        <v>0</v>
      </c>
      <c r="HH35" s="42">
        <v>0</v>
      </c>
      <c r="HI35" s="42">
        <v>0</v>
      </c>
      <c r="HJ35" s="42">
        <v>0</v>
      </c>
      <c r="HK35" s="42">
        <v>0</v>
      </c>
      <c r="HL35" s="42">
        <v>0</v>
      </c>
      <c r="HM35" s="42">
        <v>0</v>
      </c>
      <c r="HN35" s="42">
        <v>0</v>
      </c>
      <c r="HO35" s="42">
        <v>0</v>
      </c>
      <c r="HP35" s="42">
        <v>0</v>
      </c>
      <c r="HQ35" s="42">
        <v>0</v>
      </c>
      <c r="HR35" s="42">
        <v>0</v>
      </c>
      <c r="HS35" s="42">
        <v>0</v>
      </c>
      <c r="HT35" s="42">
        <v>0</v>
      </c>
      <c r="HU35" s="42">
        <v>0</v>
      </c>
      <c r="HV35" s="42">
        <v>0</v>
      </c>
      <c r="HW35" s="42">
        <v>0</v>
      </c>
      <c r="HX35" s="60"/>
      <c r="HY35" s="61"/>
    </row>
    <row r="37" spans="1:233" x14ac:dyDescent="0.25">
      <c r="B37" s="62">
        <v>34700</v>
      </c>
      <c r="C37" s="62">
        <v>34731</v>
      </c>
      <c r="D37" s="62">
        <v>34759</v>
      </c>
      <c r="E37" s="62">
        <v>34790</v>
      </c>
      <c r="F37" s="62">
        <v>34820</v>
      </c>
      <c r="G37" s="62">
        <v>34851</v>
      </c>
      <c r="H37" s="62">
        <v>34881</v>
      </c>
      <c r="I37" s="62">
        <v>34912</v>
      </c>
      <c r="J37" s="62">
        <v>34943</v>
      </c>
      <c r="K37" s="62">
        <v>34973</v>
      </c>
      <c r="L37" s="62">
        <v>35004</v>
      </c>
      <c r="M37" s="62">
        <v>35034</v>
      </c>
      <c r="N37" s="62">
        <v>35065</v>
      </c>
      <c r="O37" s="62">
        <v>35096</v>
      </c>
      <c r="P37" s="62">
        <v>35125</v>
      </c>
      <c r="Q37" s="62">
        <v>35156</v>
      </c>
      <c r="R37" s="62">
        <v>35186</v>
      </c>
      <c r="S37" s="62">
        <v>35217</v>
      </c>
      <c r="T37" s="62">
        <v>35247</v>
      </c>
      <c r="U37" s="62">
        <v>35278</v>
      </c>
      <c r="V37" s="62">
        <v>35309</v>
      </c>
      <c r="W37" s="62">
        <v>35339</v>
      </c>
      <c r="X37" s="62">
        <v>35370</v>
      </c>
      <c r="Y37" s="62">
        <v>35400</v>
      </c>
      <c r="Z37" s="62">
        <v>35431</v>
      </c>
      <c r="AA37" s="62">
        <v>35462</v>
      </c>
      <c r="AB37" s="62">
        <v>35490</v>
      </c>
      <c r="AC37" s="62">
        <v>35521</v>
      </c>
      <c r="AD37" s="62">
        <v>35551</v>
      </c>
      <c r="AE37" s="62">
        <v>35582</v>
      </c>
      <c r="AF37" s="62">
        <v>35612</v>
      </c>
      <c r="AG37" s="62">
        <v>35643</v>
      </c>
      <c r="AH37" s="62">
        <v>35674</v>
      </c>
      <c r="AI37" s="62">
        <v>35704</v>
      </c>
      <c r="AJ37" s="62">
        <v>35735</v>
      </c>
      <c r="AK37" s="62">
        <v>35765</v>
      </c>
      <c r="AL37" s="62">
        <v>35796</v>
      </c>
      <c r="AM37" s="62">
        <v>35827</v>
      </c>
      <c r="AN37" s="62">
        <v>35855</v>
      </c>
      <c r="AO37" s="62">
        <v>35886</v>
      </c>
      <c r="AP37" s="62">
        <v>35916</v>
      </c>
      <c r="AQ37" s="62">
        <v>35947</v>
      </c>
      <c r="AR37" s="62">
        <v>35977</v>
      </c>
      <c r="AS37" s="62">
        <v>36008</v>
      </c>
      <c r="AT37" s="62">
        <v>36039</v>
      </c>
      <c r="AU37" s="62">
        <v>36069</v>
      </c>
      <c r="AV37" s="62">
        <v>36100</v>
      </c>
      <c r="AW37" s="62">
        <v>36130</v>
      </c>
      <c r="AX37" s="62">
        <v>36161</v>
      </c>
      <c r="AY37" s="62">
        <v>36192</v>
      </c>
      <c r="AZ37" s="62">
        <v>36220</v>
      </c>
      <c r="BA37" s="62">
        <v>36251</v>
      </c>
      <c r="BB37" s="62">
        <v>36281</v>
      </c>
      <c r="BC37" s="62">
        <v>36312</v>
      </c>
      <c r="BD37" s="62">
        <v>36342</v>
      </c>
      <c r="BE37" s="62">
        <v>36373</v>
      </c>
      <c r="BF37" s="62">
        <v>36404</v>
      </c>
      <c r="BG37" s="62">
        <v>36434</v>
      </c>
      <c r="BH37" s="62">
        <v>36465</v>
      </c>
      <c r="BI37" s="62">
        <v>36495</v>
      </c>
      <c r="BJ37" s="62">
        <v>36526</v>
      </c>
      <c r="BK37" s="62">
        <v>36557</v>
      </c>
      <c r="BL37" s="62">
        <v>36586</v>
      </c>
      <c r="BM37" s="62">
        <v>36617</v>
      </c>
      <c r="BN37" s="62">
        <v>36647</v>
      </c>
      <c r="BO37" s="62">
        <v>36678</v>
      </c>
      <c r="BP37" s="62">
        <v>36708</v>
      </c>
      <c r="BQ37" s="62">
        <v>36739</v>
      </c>
      <c r="BR37" s="62">
        <v>36770</v>
      </c>
      <c r="BS37" s="62">
        <v>36800</v>
      </c>
      <c r="BT37" s="62">
        <v>36831</v>
      </c>
      <c r="BU37" s="62">
        <v>36861</v>
      </c>
      <c r="BV37" s="62">
        <v>36892</v>
      </c>
      <c r="BW37" s="62">
        <v>36923</v>
      </c>
      <c r="BX37" s="62">
        <v>36951</v>
      </c>
      <c r="BY37" s="62">
        <v>36982</v>
      </c>
      <c r="BZ37" s="62">
        <v>37012</v>
      </c>
      <c r="CA37" s="62">
        <v>37043</v>
      </c>
      <c r="CB37" s="62">
        <v>37073</v>
      </c>
      <c r="CC37" s="62">
        <v>37104</v>
      </c>
      <c r="CD37" s="62">
        <v>37135</v>
      </c>
      <c r="CE37" s="62">
        <v>37165</v>
      </c>
      <c r="CF37" s="62">
        <v>37196</v>
      </c>
      <c r="CG37" s="62">
        <v>37226</v>
      </c>
      <c r="CH37" s="62">
        <v>37257</v>
      </c>
      <c r="CI37" s="62">
        <v>37288</v>
      </c>
      <c r="CJ37" s="62">
        <v>37316</v>
      </c>
      <c r="CK37" s="62">
        <v>37347</v>
      </c>
      <c r="CL37" s="62">
        <v>37377</v>
      </c>
      <c r="CM37" s="62">
        <v>37408</v>
      </c>
      <c r="CN37" s="62">
        <v>37438</v>
      </c>
      <c r="CO37" s="62">
        <v>37469</v>
      </c>
      <c r="CP37" s="62">
        <v>37500</v>
      </c>
      <c r="CQ37" s="62">
        <v>37530</v>
      </c>
      <c r="CR37" s="62">
        <v>37561</v>
      </c>
      <c r="CS37" s="62">
        <v>37591</v>
      </c>
      <c r="CT37" s="62">
        <v>37622</v>
      </c>
      <c r="CU37" s="62">
        <v>37653</v>
      </c>
      <c r="CV37" s="62">
        <v>37681</v>
      </c>
      <c r="CW37" s="62">
        <v>37712</v>
      </c>
      <c r="CX37" s="62">
        <v>37742</v>
      </c>
      <c r="CY37" s="62">
        <v>37773</v>
      </c>
      <c r="CZ37" s="62">
        <v>37803</v>
      </c>
      <c r="DA37" s="62">
        <v>37834</v>
      </c>
      <c r="DB37" s="62">
        <v>37865</v>
      </c>
      <c r="DC37" s="62">
        <v>37895</v>
      </c>
      <c r="DD37" s="62">
        <v>37926</v>
      </c>
      <c r="DE37" s="62">
        <v>37956</v>
      </c>
      <c r="DF37" s="62">
        <v>37987</v>
      </c>
      <c r="DG37" s="62">
        <v>38018</v>
      </c>
      <c r="DH37" s="62">
        <v>38047</v>
      </c>
      <c r="DI37" s="62">
        <v>38078</v>
      </c>
      <c r="DJ37" s="62">
        <v>38108</v>
      </c>
      <c r="DK37" s="62">
        <v>38139</v>
      </c>
      <c r="DL37" s="62">
        <v>38169</v>
      </c>
      <c r="DM37" s="62">
        <v>38200</v>
      </c>
      <c r="DN37" s="62">
        <v>38231</v>
      </c>
      <c r="DO37" s="62">
        <v>38261</v>
      </c>
      <c r="DP37" s="62">
        <v>38292</v>
      </c>
      <c r="DQ37" s="62">
        <v>38322</v>
      </c>
      <c r="DR37" s="62">
        <v>38353</v>
      </c>
      <c r="DS37" s="62">
        <v>38384</v>
      </c>
      <c r="DT37" s="62">
        <v>38412</v>
      </c>
      <c r="DU37" s="62">
        <v>38443</v>
      </c>
      <c r="DV37" s="62">
        <v>38473</v>
      </c>
      <c r="DW37" s="62">
        <v>38504</v>
      </c>
      <c r="DX37" s="62">
        <v>38534</v>
      </c>
      <c r="DY37" s="62">
        <v>38565</v>
      </c>
      <c r="DZ37" s="62">
        <v>38596</v>
      </c>
      <c r="EA37" s="62">
        <v>38626</v>
      </c>
      <c r="EB37" s="62">
        <v>38657</v>
      </c>
      <c r="EC37" s="62">
        <v>38687</v>
      </c>
      <c r="ED37" s="62">
        <v>38718</v>
      </c>
      <c r="EE37" s="62">
        <v>38749</v>
      </c>
      <c r="EF37" s="62">
        <v>38777</v>
      </c>
      <c r="EG37" s="62">
        <v>38808</v>
      </c>
      <c r="EH37" s="62">
        <v>38838</v>
      </c>
      <c r="EI37" s="62">
        <v>38869</v>
      </c>
      <c r="EJ37" s="62">
        <v>38899</v>
      </c>
      <c r="EK37" s="62">
        <v>38930</v>
      </c>
      <c r="EL37" s="62">
        <v>38961</v>
      </c>
      <c r="EM37" s="62">
        <v>38991</v>
      </c>
      <c r="EN37" s="62">
        <v>39022</v>
      </c>
      <c r="EO37" s="62">
        <v>39052</v>
      </c>
      <c r="EP37" s="62">
        <v>39083</v>
      </c>
      <c r="EQ37" s="62">
        <v>39114</v>
      </c>
      <c r="ER37" s="62">
        <v>39142</v>
      </c>
      <c r="ES37" s="62">
        <v>39173</v>
      </c>
      <c r="ET37" s="62">
        <v>39203</v>
      </c>
      <c r="EU37" s="62">
        <v>39234</v>
      </c>
      <c r="EV37" s="62">
        <v>39264</v>
      </c>
      <c r="EW37" s="62">
        <v>39295</v>
      </c>
      <c r="EX37" s="62">
        <v>39326</v>
      </c>
      <c r="EY37" s="62">
        <v>39356</v>
      </c>
      <c r="EZ37" s="62">
        <v>39387</v>
      </c>
      <c r="FA37" s="62">
        <v>39417</v>
      </c>
      <c r="FB37" s="62">
        <v>39448</v>
      </c>
      <c r="FC37" s="62">
        <v>39479</v>
      </c>
      <c r="FD37" s="62">
        <v>39508</v>
      </c>
      <c r="FE37" s="62">
        <v>39539</v>
      </c>
      <c r="FF37" s="62">
        <v>39569</v>
      </c>
      <c r="FG37" s="62">
        <v>39600</v>
      </c>
      <c r="FH37" s="62">
        <v>39630</v>
      </c>
      <c r="FI37" s="62">
        <v>39661</v>
      </c>
      <c r="FJ37" s="62">
        <v>39692</v>
      </c>
      <c r="FK37" s="62">
        <v>39722</v>
      </c>
      <c r="FL37" s="62">
        <v>39753</v>
      </c>
      <c r="FM37" s="62">
        <v>39783</v>
      </c>
      <c r="FN37" s="62">
        <v>39814</v>
      </c>
      <c r="FO37" s="62">
        <v>39845</v>
      </c>
      <c r="FP37" s="62">
        <v>39873</v>
      </c>
      <c r="FQ37" s="62">
        <v>39904</v>
      </c>
      <c r="FR37" s="62">
        <v>39934</v>
      </c>
      <c r="FS37" s="62">
        <v>39965</v>
      </c>
      <c r="FT37" s="62">
        <v>39995</v>
      </c>
      <c r="FU37" s="62">
        <v>40026</v>
      </c>
      <c r="FV37" s="62">
        <v>40057</v>
      </c>
      <c r="FW37" s="62">
        <v>40087</v>
      </c>
      <c r="FX37" s="62">
        <v>40118</v>
      </c>
      <c r="FY37" s="62">
        <v>40148</v>
      </c>
      <c r="FZ37" s="62">
        <v>40179</v>
      </c>
      <c r="GA37" s="62">
        <v>40210</v>
      </c>
      <c r="GB37" s="62">
        <v>40238</v>
      </c>
      <c r="GC37" s="62">
        <v>40269</v>
      </c>
      <c r="GD37" s="62">
        <v>40299</v>
      </c>
      <c r="GE37" s="62">
        <v>40330</v>
      </c>
      <c r="GF37" s="62">
        <v>40360</v>
      </c>
      <c r="GG37" s="62">
        <v>40391</v>
      </c>
      <c r="GH37" s="62">
        <v>40422</v>
      </c>
      <c r="GI37" s="62">
        <v>40452</v>
      </c>
      <c r="GJ37" s="62">
        <v>40483</v>
      </c>
      <c r="GK37" s="62">
        <v>40513</v>
      </c>
      <c r="GL37" s="62">
        <v>40544</v>
      </c>
      <c r="GM37" s="62">
        <v>40575</v>
      </c>
      <c r="GN37" s="62">
        <v>40603</v>
      </c>
      <c r="GO37" s="62">
        <v>40634</v>
      </c>
      <c r="GP37" s="62">
        <v>40664</v>
      </c>
      <c r="GQ37" s="62">
        <v>40695</v>
      </c>
      <c r="GR37" s="62">
        <v>40725</v>
      </c>
      <c r="GS37" s="62">
        <v>40756</v>
      </c>
      <c r="GT37" s="62">
        <v>40787</v>
      </c>
      <c r="GU37" s="62">
        <v>40817</v>
      </c>
      <c r="GV37" s="62">
        <v>40848</v>
      </c>
      <c r="GW37" s="62">
        <v>40878</v>
      </c>
      <c r="GX37" s="62">
        <v>40909</v>
      </c>
      <c r="GY37" s="62">
        <v>40940</v>
      </c>
      <c r="GZ37" s="62">
        <v>40969</v>
      </c>
      <c r="HA37" s="62">
        <v>41000</v>
      </c>
      <c r="HB37" s="62">
        <v>41030</v>
      </c>
      <c r="HC37" s="62">
        <v>41061</v>
      </c>
      <c r="HD37" s="62">
        <v>41091</v>
      </c>
      <c r="HE37" s="62">
        <v>41122</v>
      </c>
      <c r="HF37" s="62">
        <v>41153</v>
      </c>
      <c r="HG37" s="62">
        <v>41183</v>
      </c>
      <c r="HH37" s="62">
        <v>41214</v>
      </c>
      <c r="HI37" s="62">
        <v>41244</v>
      </c>
      <c r="HJ37" s="62">
        <v>41275</v>
      </c>
      <c r="HK37" s="62">
        <v>41306</v>
      </c>
      <c r="HL37" s="62">
        <v>41334</v>
      </c>
      <c r="HM37" s="62">
        <v>41365</v>
      </c>
      <c r="HN37" s="62">
        <v>41395</v>
      </c>
      <c r="HO37" s="62">
        <v>41426</v>
      </c>
      <c r="HP37" s="62">
        <v>41456</v>
      </c>
      <c r="HQ37" s="62">
        <v>41487</v>
      </c>
      <c r="HR37" s="62">
        <v>41518</v>
      </c>
      <c r="HS37" s="62">
        <v>41548</v>
      </c>
      <c r="HT37" s="62">
        <v>41579</v>
      </c>
      <c r="HU37" s="62">
        <v>41609</v>
      </c>
      <c r="HV37" s="62">
        <v>41640</v>
      </c>
      <c r="HW37" s="62">
        <v>41671</v>
      </c>
    </row>
    <row r="38" spans="1:233" x14ac:dyDescent="0.25">
      <c r="B38" s="13">
        <f>YEAR(B37)</f>
        <v>1995</v>
      </c>
      <c r="C38" s="13">
        <f>YEAR(C37)</f>
        <v>1995</v>
      </c>
      <c r="D38" s="13">
        <f t="shared" ref="D38:BO38" si="0">YEAR(D37)</f>
        <v>1995</v>
      </c>
      <c r="E38" s="13">
        <f t="shared" si="0"/>
        <v>1995</v>
      </c>
      <c r="F38" s="13">
        <f t="shared" si="0"/>
        <v>1995</v>
      </c>
      <c r="G38" s="13">
        <f t="shared" si="0"/>
        <v>1995</v>
      </c>
      <c r="H38" s="13">
        <f t="shared" si="0"/>
        <v>1995</v>
      </c>
      <c r="I38" s="13">
        <f t="shared" si="0"/>
        <v>1995</v>
      </c>
      <c r="J38" s="13">
        <f t="shared" si="0"/>
        <v>1995</v>
      </c>
      <c r="K38" s="13">
        <f t="shared" si="0"/>
        <v>1995</v>
      </c>
      <c r="L38" s="13">
        <f t="shared" si="0"/>
        <v>1995</v>
      </c>
      <c r="M38" s="13">
        <f t="shared" si="0"/>
        <v>1995</v>
      </c>
      <c r="N38" s="13">
        <f t="shared" si="0"/>
        <v>1996</v>
      </c>
      <c r="O38" s="13">
        <f t="shared" si="0"/>
        <v>1996</v>
      </c>
      <c r="P38" s="13">
        <f t="shared" si="0"/>
        <v>1996</v>
      </c>
      <c r="Q38" s="13">
        <f t="shared" si="0"/>
        <v>1996</v>
      </c>
      <c r="R38" s="13">
        <f t="shared" si="0"/>
        <v>1996</v>
      </c>
      <c r="S38" s="13">
        <f t="shared" si="0"/>
        <v>1996</v>
      </c>
      <c r="T38" s="13">
        <f t="shared" si="0"/>
        <v>1996</v>
      </c>
      <c r="U38" s="13">
        <f t="shared" si="0"/>
        <v>1996</v>
      </c>
      <c r="V38" s="13">
        <f t="shared" si="0"/>
        <v>1996</v>
      </c>
      <c r="W38" s="13">
        <f t="shared" si="0"/>
        <v>1996</v>
      </c>
      <c r="X38" s="13">
        <f t="shared" si="0"/>
        <v>1996</v>
      </c>
      <c r="Y38" s="13">
        <f t="shared" si="0"/>
        <v>1996</v>
      </c>
      <c r="Z38" s="13">
        <f t="shared" si="0"/>
        <v>1997</v>
      </c>
      <c r="AA38" s="13">
        <f t="shared" si="0"/>
        <v>1997</v>
      </c>
      <c r="AB38" s="13">
        <f t="shared" si="0"/>
        <v>1997</v>
      </c>
      <c r="AC38" s="13">
        <f t="shared" si="0"/>
        <v>1997</v>
      </c>
      <c r="AD38" s="13">
        <f t="shared" si="0"/>
        <v>1997</v>
      </c>
      <c r="AE38" s="13">
        <f t="shared" si="0"/>
        <v>1997</v>
      </c>
      <c r="AF38" s="13">
        <f t="shared" si="0"/>
        <v>1997</v>
      </c>
      <c r="AG38" s="13">
        <f t="shared" si="0"/>
        <v>1997</v>
      </c>
      <c r="AH38" s="13">
        <f t="shared" si="0"/>
        <v>1997</v>
      </c>
      <c r="AI38" s="13">
        <f t="shared" si="0"/>
        <v>1997</v>
      </c>
      <c r="AJ38" s="13">
        <f t="shared" si="0"/>
        <v>1997</v>
      </c>
      <c r="AK38" s="13">
        <f t="shared" si="0"/>
        <v>1997</v>
      </c>
      <c r="AL38" s="13">
        <f t="shared" si="0"/>
        <v>1998</v>
      </c>
      <c r="AM38" s="13">
        <f t="shared" si="0"/>
        <v>1998</v>
      </c>
      <c r="AN38" s="13">
        <f t="shared" si="0"/>
        <v>1998</v>
      </c>
      <c r="AO38" s="13">
        <f t="shared" si="0"/>
        <v>1998</v>
      </c>
      <c r="AP38" s="13">
        <f t="shared" si="0"/>
        <v>1998</v>
      </c>
      <c r="AQ38" s="13">
        <f t="shared" si="0"/>
        <v>1998</v>
      </c>
      <c r="AR38" s="13">
        <f t="shared" si="0"/>
        <v>1998</v>
      </c>
      <c r="AS38" s="13">
        <f t="shared" si="0"/>
        <v>1998</v>
      </c>
      <c r="AT38" s="13">
        <f t="shared" si="0"/>
        <v>1998</v>
      </c>
      <c r="AU38" s="13">
        <f t="shared" si="0"/>
        <v>1998</v>
      </c>
      <c r="AV38" s="13">
        <f t="shared" si="0"/>
        <v>1998</v>
      </c>
      <c r="AW38" s="13">
        <f t="shared" si="0"/>
        <v>1998</v>
      </c>
      <c r="AX38" s="13">
        <f t="shared" si="0"/>
        <v>1999</v>
      </c>
      <c r="AY38" s="13">
        <f t="shared" si="0"/>
        <v>1999</v>
      </c>
      <c r="AZ38" s="13">
        <f t="shared" si="0"/>
        <v>1999</v>
      </c>
      <c r="BA38" s="13">
        <f t="shared" si="0"/>
        <v>1999</v>
      </c>
      <c r="BB38" s="13">
        <f t="shared" si="0"/>
        <v>1999</v>
      </c>
      <c r="BC38" s="13">
        <f t="shared" si="0"/>
        <v>1999</v>
      </c>
      <c r="BD38" s="13">
        <f t="shared" si="0"/>
        <v>1999</v>
      </c>
      <c r="BE38" s="13">
        <f t="shared" si="0"/>
        <v>1999</v>
      </c>
      <c r="BF38" s="13">
        <f t="shared" si="0"/>
        <v>1999</v>
      </c>
      <c r="BG38" s="13">
        <f t="shared" si="0"/>
        <v>1999</v>
      </c>
      <c r="BH38" s="13">
        <f t="shared" si="0"/>
        <v>1999</v>
      </c>
      <c r="BI38" s="13">
        <f t="shared" si="0"/>
        <v>1999</v>
      </c>
      <c r="BJ38" s="13">
        <f t="shared" si="0"/>
        <v>2000</v>
      </c>
      <c r="BK38" s="13">
        <f t="shared" si="0"/>
        <v>2000</v>
      </c>
      <c r="BL38" s="13">
        <f t="shared" si="0"/>
        <v>2000</v>
      </c>
      <c r="BM38" s="13">
        <f t="shared" si="0"/>
        <v>2000</v>
      </c>
      <c r="BN38" s="13">
        <f t="shared" si="0"/>
        <v>2000</v>
      </c>
      <c r="BO38" s="13">
        <f t="shared" si="0"/>
        <v>2000</v>
      </c>
      <c r="BP38" s="13">
        <f t="shared" ref="BP38:EA38" si="1">YEAR(BP37)</f>
        <v>2000</v>
      </c>
      <c r="BQ38" s="13">
        <f t="shared" si="1"/>
        <v>2000</v>
      </c>
      <c r="BR38" s="13">
        <f t="shared" si="1"/>
        <v>2000</v>
      </c>
      <c r="BS38" s="13">
        <f t="shared" si="1"/>
        <v>2000</v>
      </c>
      <c r="BT38" s="13">
        <f t="shared" si="1"/>
        <v>2000</v>
      </c>
      <c r="BU38" s="13">
        <f t="shared" si="1"/>
        <v>2000</v>
      </c>
      <c r="BV38" s="13">
        <f t="shared" si="1"/>
        <v>2001</v>
      </c>
      <c r="BW38" s="13">
        <f t="shared" si="1"/>
        <v>2001</v>
      </c>
      <c r="BX38" s="13">
        <f t="shared" si="1"/>
        <v>2001</v>
      </c>
      <c r="BY38" s="13">
        <f t="shared" si="1"/>
        <v>2001</v>
      </c>
      <c r="BZ38" s="13">
        <f t="shared" si="1"/>
        <v>2001</v>
      </c>
      <c r="CA38" s="13">
        <f t="shared" si="1"/>
        <v>2001</v>
      </c>
      <c r="CB38" s="13">
        <f t="shared" si="1"/>
        <v>2001</v>
      </c>
      <c r="CC38" s="13">
        <f t="shared" si="1"/>
        <v>2001</v>
      </c>
      <c r="CD38" s="13">
        <f t="shared" si="1"/>
        <v>2001</v>
      </c>
      <c r="CE38" s="13">
        <f t="shared" si="1"/>
        <v>2001</v>
      </c>
      <c r="CF38" s="13">
        <f t="shared" si="1"/>
        <v>2001</v>
      </c>
      <c r="CG38" s="13">
        <f t="shared" si="1"/>
        <v>2001</v>
      </c>
      <c r="CH38" s="13">
        <f t="shared" si="1"/>
        <v>2002</v>
      </c>
      <c r="CI38" s="13">
        <f t="shared" si="1"/>
        <v>2002</v>
      </c>
      <c r="CJ38" s="13">
        <f t="shared" si="1"/>
        <v>2002</v>
      </c>
      <c r="CK38" s="13">
        <f t="shared" si="1"/>
        <v>2002</v>
      </c>
      <c r="CL38" s="13">
        <f t="shared" si="1"/>
        <v>2002</v>
      </c>
      <c r="CM38" s="13">
        <f t="shared" si="1"/>
        <v>2002</v>
      </c>
      <c r="CN38" s="13">
        <f t="shared" si="1"/>
        <v>2002</v>
      </c>
      <c r="CO38" s="13">
        <f t="shared" si="1"/>
        <v>2002</v>
      </c>
      <c r="CP38" s="13">
        <f t="shared" si="1"/>
        <v>2002</v>
      </c>
      <c r="CQ38" s="13">
        <f t="shared" si="1"/>
        <v>2002</v>
      </c>
      <c r="CR38" s="13">
        <f t="shared" si="1"/>
        <v>2002</v>
      </c>
      <c r="CS38" s="13">
        <f t="shared" si="1"/>
        <v>2002</v>
      </c>
      <c r="CT38" s="13">
        <f t="shared" si="1"/>
        <v>2003</v>
      </c>
      <c r="CU38" s="13">
        <f t="shared" si="1"/>
        <v>2003</v>
      </c>
      <c r="CV38" s="13">
        <f t="shared" si="1"/>
        <v>2003</v>
      </c>
      <c r="CW38" s="13">
        <f t="shared" si="1"/>
        <v>2003</v>
      </c>
      <c r="CX38" s="13">
        <f t="shared" si="1"/>
        <v>2003</v>
      </c>
      <c r="CY38" s="13">
        <f t="shared" si="1"/>
        <v>2003</v>
      </c>
      <c r="CZ38" s="13">
        <f t="shared" si="1"/>
        <v>2003</v>
      </c>
      <c r="DA38" s="13">
        <f t="shared" si="1"/>
        <v>2003</v>
      </c>
      <c r="DB38" s="13">
        <f t="shared" si="1"/>
        <v>2003</v>
      </c>
      <c r="DC38" s="13">
        <f t="shared" si="1"/>
        <v>2003</v>
      </c>
      <c r="DD38" s="13">
        <f t="shared" si="1"/>
        <v>2003</v>
      </c>
      <c r="DE38" s="13">
        <f t="shared" si="1"/>
        <v>2003</v>
      </c>
      <c r="DF38" s="13">
        <f t="shared" si="1"/>
        <v>2004</v>
      </c>
      <c r="DG38" s="13">
        <f t="shared" si="1"/>
        <v>2004</v>
      </c>
      <c r="DH38" s="13">
        <f t="shared" si="1"/>
        <v>2004</v>
      </c>
      <c r="DI38" s="13">
        <f t="shared" si="1"/>
        <v>2004</v>
      </c>
      <c r="DJ38" s="13">
        <f t="shared" si="1"/>
        <v>2004</v>
      </c>
      <c r="DK38" s="13">
        <f t="shared" si="1"/>
        <v>2004</v>
      </c>
      <c r="DL38" s="13">
        <f t="shared" si="1"/>
        <v>2004</v>
      </c>
      <c r="DM38" s="13">
        <f t="shared" si="1"/>
        <v>2004</v>
      </c>
      <c r="DN38" s="13">
        <f t="shared" si="1"/>
        <v>2004</v>
      </c>
      <c r="DO38" s="13">
        <f t="shared" si="1"/>
        <v>2004</v>
      </c>
      <c r="DP38" s="13">
        <f t="shared" si="1"/>
        <v>2004</v>
      </c>
      <c r="DQ38" s="13">
        <f t="shared" si="1"/>
        <v>2004</v>
      </c>
      <c r="DR38" s="13">
        <f t="shared" si="1"/>
        <v>2005</v>
      </c>
      <c r="DS38" s="13">
        <f t="shared" si="1"/>
        <v>2005</v>
      </c>
      <c r="DT38" s="13">
        <f t="shared" si="1"/>
        <v>2005</v>
      </c>
      <c r="DU38" s="13">
        <f t="shared" si="1"/>
        <v>2005</v>
      </c>
      <c r="DV38" s="13">
        <f t="shared" si="1"/>
        <v>2005</v>
      </c>
      <c r="DW38" s="13">
        <f t="shared" si="1"/>
        <v>2005</v>
      </c>
      <c r="DX38" s="13">
        <f t="shared" si="1"/>
        <v>2005</v>
      </c>
      <c r="DY38" s="13">
        <f t="shared" si="1"/>
        <v>2005</v>
      </c>
      <c r="DZ38" s="13">
        <f t="shared" si="1"/>
        <v>2005</v>
      </c>
      <c r="EA38" s="13">
        <f t="shared" si="1"/>
        <v>2005</v>
      </c>
      <c r="EB38" s="13">
        <f t="shared" ref="EB38:GM38" si="2">YEAR(EB37)</f>
        <v>2005</v>
      </c>
      <c r="EC38" s="13">
        <f t="shared" si="2"/>
        <v>2005</v>
      </c>
      <c r="ED38" s="13">
        <f t="shared" si="2"/>
        <v>2006</v>
      </c>
      <c r="EE38" s="13">
        <f t="shared" si="2"/>
        <v>2006</v>
      </c>
      <c r="EF38" s="13">
        <f t="shared" si="2"/>
        <v>2006</v>
      </c>
      <c r="EG38" s="13">
        <f t="shared" si="2"/>
        <v>2006</v>
      </c>
      <c r="EH38" s="13">
        <f t="shared" si="2"/>
        <v>2006</v>
      </c>
      <c r="EI38" s="13">
        <f t="shared" si="2"/>
        <v>2006</v>
      </c>
      <c r="EJ38" s="13">
        <f t="shared" si="2"/>
        <v>2006</v>
      </c>
      <c r="EK38" s="13">
        <f t="shared" si="2"/>
        <v>2006</v>
      </c>
      <c r="EL38" s="13">
        <f t="shared" si="2"/>
        <v>2006</v>
      </c>
      <c r="EM38" s="13">
        <f t="shared" si="2"/>
        <v>2006</v>
      </c>
      <c r="EN38" s="13">
        <f t="shared" si="2"/>
        <v>2006</v>
      </c>
      <c r="EO38" s="13">
        <f t="shared" si="2"/>
        <v>2006</v>
      </c>
      <c r="EP38" s="13">
        <f t="shared" si="2"/>
        <v>2007</v>
      </c>
      <c r="EQ38" s="13">
        <f t="shared" si="2"/>
        <v>2007</v>
      </c>
      <c r="ER38" s="13">
        <f t="shared" si="2"/>
        <v>2007</v>
      </c>
      <c r="ES38" s="13">
        <f t="shared" si="2"/>
        <v>2007</v>
      </c>
      <c r="ET38" s="13">
        <f t="shared" si="2"/>
        <v>2007</v>
      </c>
      <c r="EU38" s="13">
        <f t="shared" si="2"/>
        <v>2007</v>
      </c>
      <c r="EV38" s="13">
        <f t="shared" si="2"/>
        <v>2007</v>
      </c>
      <c r="EW38" s="13">
        <f t="shared" si="2"/>
        <v>2007</v>
      </c>
      <c r="EX38" s="13">
        <f t="shared" si="2"/>
        <v>2007</v>
      </c>
      <c r="EY38" s="13">
        <f t="shared" si="2"/>
        <v>2007</v>
      </c>
      <c r="EZ38" s="13">
        <f t="shared" si="2"/>
        <v>2007</v>
      </c>
      <c r="FA38" s="13">
        <f t="shared" si="2"/>
        <v>2007</v>
      </c>
      <c r="FB38" s="13">
        <f t="shared" si="2"/>
        <v>2008</v>
      </c>
      <c r="FC38" s="13">
        <f t="shared" si="2"/>
        <v>2008</v>
      </c>
      <c r="FD38" s="13">
        <f t="shared" si="2"/>
        <v>2008</v>
      </c>
      <c r="FE38" s="13">
        <f t="shared" si="2"/>
        <v>2008</v>
      </c>
      <c r="FF38" s="13">
        <f t="shared" si="2"/>
        <v>2008</v>
      </c>
      <c r="FG38" s="13">
        <f t="shared" si="2"/>
        <v>2008</v>
      </c>
      <c r="FH38" s="13">
        <f t="shared" si="2"/>
        <v>2008</v>
      </c>
      <c r="FI38" s="13">
        <f t="shared" si="2"/>
        <v>2008</v>
      </c>
      <c r="FJ38" s="13">
        <f t="shared" si="2"/>
        <v>2008</v>
      </c>
      <c r="FK38" s="13">
        <f t="shared" si="2"/>
        <v>2008</v>
      </c>
      <c r="FL38" s="13">
        <f t="shared" si="2"/>
        <v>2008</v>
      </c>
      <c r="FM38" s="13">
        <f t="shared" si="2"/>
        <v>2008</v>
      </c>
      <c r="FN38" s="13">
        <f t="shared" si="2"/>
        <v>2009</v>
      </c>
      <c r="FO38" s="13">
        <f t="shared" si="2"/>
        <v>2009</v>
      </c>
      <c r="FP38" s="13">
        <f t="shared" si="2"/>
        <v>2009</v>
      </c>
      <c r="FQ38" s="13">
        <f t="shared" si="2"/>
        <v>2009</v>
      </c>
      <c r="FR38" s="13">
        <f t="shared" si="2"/>
        <v>2009</v>
      </c>
      <c r="FS38" s="13">
        <f t="shared" si="2"/>
        <v>2009</v>
      </c>
      <c r="FT38" s="13">
        <f t="shared" si="2"/>
        <v>2009</v>
      </c>
      <c r="FU38" s="13">
        <f t="shared" si="2"/>
        <v>2009</v>
      </c>
      <c r="FV38" s="13">
        <f t="shared" si="2"/>
        <v>2009</v>
      </c>
      <c r="FW38" s="13">
        <f t="shared" si="2"/>
        <v>2009</v>
      </c>
      <c r="FX38" s="13">
        <f t="shared" si="2"/>
        <v>2009</v>
      </c>
      <c r="FY38" s="13">
        <f t="shared" si="2"/>
        <v>2009</v>
      </c>
      <c r="FZ38" s="13">
        <f t="shared" si="2"/>
        <v>2010</v>
      </c>
      <c r="GA38" s="13">
        <f t="shared" si="2"/>
        <v>2010</v>
      </c>
      <c r="GB38" s="13">
        <f t="shared" si="2"/>
        <v>2010</v>
      </c>
      <c r="GC38" s="13">
        <f t="shared" si="2"/>
        <v>2010</v>
      </c>
      <c r="GD38" s="13">
        <f t="shared" si="2"/>
        <v>2010</v>
      </c>
      <c r="GE38" s="13">
        <f t="shared" si="2"/>
        <v>2010</v>
      </c>
      <c r="GF38" s="13">
        <f t="shared" si="2"/>
        <v>2010</v>
      </c>
      <c r="GG38" s="13">
        <f t="shared" si="2"/>
        <v>2010</v>
      </c>
      <c r="GH38" s="13">
        <f t="shared" si="2"/>
        <v>2010</v>
      </c>
      <c r="GI38" s="13">
        <f t="shared" si="2"/>
        <v>2010</v>
      </c>
      <c r="GJ38" s="13">
        <f t="shared" si="2"/>
        <v>2010</v>
      </c>
      <c r="GK38" s="13">
        <f t="shared" si="2"/>
        <v>2010</v>
      </c>
      <c r="GL38" s="13">
        <f t="shared" si="2"/>
        <v>2011</v>
      </c>
      <c r="GM38" s="13">
        <f t="shared" si="2"/>
        <v>2011</v>
      </c>
      <c r="GN38" s="13">
        <f t="shared" ref="GN38:HW38" si="3">YEAR(GN37)</f>
        <v>2011</v>
      </c>
      <c r="GO38" s="13">
        <f t="shared" si="3"/>
        <v>2011</v>
      </c>
      <c r="GP38" s="13">
        <f t="shared" si="3"/>
        <v>2011</v>
      </c>
      <c r="GQ38" s="13">
        <f t="shared" si="3"/>
        <v>2011</v>
      </c>
      <c r="GR38" s="13">
        <f t="shared" si="3"/>
        <v>2011</v>
      </c>
      <c r="GS38" s="13">
        <f t="shared" si="3"/>
        <v>2011</v>
      </c>
      <c r="GT38" s="13">
        <f t="shared" si="3"/>
        <v>2011</v>
      </c>
      <c r="GU38" s="13">
        <f t="shared" si="3"/>
        <v>2011</v>
      </c>
      <c r="GV38" s="13">
        <f t="shared" si="3"/>
        <v>2011</v>
      </c>
      <c r="GW38" s="13">
        <f t="shared" si="3"/>
        <v>2011</v>
      </c>
      <c r="GX38" s="13">
        <f t="shared" si="3"/>
        <v>2012</v>
      </c>
      <c r="GY38" s="13">
        <f t="shared" si="3"/>
        <v>2012</v>
      </c>
      <c r="GZ38" s="13">
        <f t="shared" si="3"/>
        <v>2012</v>
      </c>
      <c r="HA38" s="13">
        <f t="shared" si="3"/>
        <v>2012</v>
      </c>
      <c r="HB38" s="13">
        <f t="shared" si="3"/>
        <v>2012</v>
      </c>
      <c r="HC38" s="13">
        <f t="shared" si="3"/>
        <v>2012</v>
      </c>
      <c r="HD38" s="13">
        <f t="shared" si="3"/>
        <v>2012</v>
      </c>
      <c r="HE38" s="13">
        <f t="shared" si="3"/>
        <v>2012</v>
      </c>
      <c r="HF38" s="13">
        <f t="shared" si="3"/>
        <v>2012</v>
      </c>
      <c r="HG38" s="13">
        <f t="shared" si="3"/>
        <v>2012</v>
      </c>
      <c r="HH38" s="13">
        <f t="shared" si="3"/>
        <v>2012</v>
      </c>
      <c r="HI38" s="13">
        <f t="shared" si="3"/>
        <v>2012</v>
      </c>
      <c r="HJ38" s="13">
        <f t="shared" si="3"/>
        <v>2013</v>
      </c>
      <c r="HK38" s="13">
        <f t="shared" si="3"/>
        <v>2013</v>
      </c>
      <c r="HL38" s="13">
        <f t="shared" si="3"/>
        <v>2013</v>
      </c>
      <c r="HM38" s="13">
        <f t="shared" si="3"/>
        <v>2013</v>
      </c>
      <c r="HN38" s="13">
        <f t="shared" si="3"/>
        <v>2013</v>
      </c>
      <c r="HO38" s="13">
        <f t="shared" si="3"/>
        <v>2013</v>
      </c>
      <c r="HP38" s="13">
        <f t="shared" si="3"/>
        <v>2013</v>
      </c>
      <c r="HQ38" s="13">
        <f t="shared" si="3"/>
        <v>2013</v>
      </c>
      <c r="HR38" s="13">
        <f t="shared" si="3"/>
        <v>2013</v>
      </c>
      <c r="HS38" s="13">
        <f t="shared" si="3"/>
        <v>2013</v>
      </c>
      <c r="HT38" s="13">
        <f t="shared" si="3"/>
        <v>2013</v>
      </c>
      <c r="HU38" s="13">
        <f t="shared" si="3"/>
        <v>2013</v>
      </c>
      <c r="HV38" s="13">
        <f t="shared" si="3"/>
        <v>2014</v>
      </c>
      <c r="HW38" s="13">
        <f t="shared" si="3"/>
        <v>2014</v>
      </c>
    </row>
    <row r="39" spans="1:233" x14ac:dyDescent="0.25">
      <c r="A39" s="38" t="s">
        <v>496</v>
      </c>
      <c r="B39" s="7">
        <f>-B6</f>
        <v>338.2</v>
      </c>
      <c r="C39" s="7">
        <f>-C6</f>
        <v>269.3</v>
      </c>
      <c r="D39" s="7">
        <f t="shared" ref="D39:BO40" si="4">-D6</f>
        <v>405.3</v>
      </c>
      <c r="E39" s="7">
        <f t="shared" si="4"/>
        <v>420.6</v>
      </c>
      <c r="F39" s="7">
        <f t="shared" si="4"/>
        <v>464.1</v>
      </c>
      <c r="G39" s="7">
        <f t="shared" si="4"/>
        <v>427.8</v>
      </c>
      <c r="H39" s="7">
        <f t="shared" si="4"/>
        <v>446.4</v>
      </c>
      <c r="I39" s="7">
        <f t="shared" si="4"/>
        <v>400.3</v>
      </c>
      <c r="J39" s="7">
        <f t="shared" si="4"/>
        <v>386</v>
      </c>
      <c r="K39" s="7">
        <f t="shared" si="4"/>
        <v>398.8</v>
      </c>
      <c r="L39" s="7">
        <f t="shared" si="4"/>
        <v>380.4</v>
      </c>
      <c r="M39" s="7">
        <f t="shared" si="4"/>
        <v>389.7</v>
      </c>
      <c r="N39" s="7">
        <f t="shared" si="4"/>
        <v>323.66315860297891</v>
      </c>
      <c r="O39" s="7">
        <f t="shared" si="4"/>
        <v>232.01126522110624</v>
      </c>
      <c r="P39" s="7">
        <f t="shared" si="4"/>
        <v>278.27441009476087</v>
      </c>
      <c r="Q39" s="7">
        <f t="shared" si="4"/>
        <v>305.15748020272963</v>
      </c>
      <c r="R39" s="7">
        <f t="shared" si="4"/>
        <v>331.56382247285001</v>
      </c>
      <c r="S39" s="7">
        <f t="shared" si="4"/>
        <v>280.39071111654113</v>
      </c>
      <c r="T39" s="7">
        <f t="shared" si="4"/>
        <v>592.54705522195331</v>
      </c>
      <c r="U39" s="7">
        <f t="shared" si="4"/>
        <v>363.24508644022063</v>
      </c>
      <c r="V39" s="7">
        <f t="shared" si="4"/>
        <v>355.19070444464353</v>
      </c>
      <c r="W39" s="7">
        <f t="shared" si="4"/>
        <v>378.59635184336253</v>
      </c>
      <c r="X39" s="7">
        <f t="shared" si="4"/>
        <v>326.93200620878605</v>
      </c>
      <c r="Y39" s="7">
        <f t="shared" si="4"/>
        <v>380.56276373646705</v>
      </c>
      <c r="Z39" s="7">
        <f t="shared" si="4"/>
        <v>353.95767327298705</v>
      </c>
      <c r="AA39" s="7">
        <f t="shared" si="4"/>
        <v>284.2276348616146</v>
      </c>
      <c r="AB39" s="7">
        <f t="shared" si="4"/>
        <v>321.55989124370723</v>
      </c>
      <c r="AC39" s="7">
        <f t="shared" si="4"/>
        <v>392.82051276771011</v>
      </c>
      <c r="AD39" s="7">
        <f t="shared" si="4"/>
        <v>384.37089821322326</v>
      </c>
      <c r="AE39" s="7">
        <f t="shared" si="4"/>
        <v>394.39741328921002</v>
      </c>
      <c r="AF39" s="7">
        <f t="shared" si="4"/>
        <v>630.36310851213727</v>
      </c>
      <c r="AG39" s="7">
        <f t="shared" si="4"/>
        <v>409.69195265382638</v>
      </c>
      <c r="AH39" s="7">
        <f t="shared" si="4"/>
        <v>446.99838481175368</v>
      </c>
      <c r="AI39" s="7">
        <f t="shared" si="4"/>
        <v>458.5795528806409</v>
      </c>
      <c r="AJ39" s="7">
        <f t="shared" si="4"/>
        <v>367.89687836444756</v>
      </c>
      <c r="AK39" s="7">
        <f t="shared" si="4"/>
        <v>467.38323012714204</v>
      </c>
      <c r="AL39" s="7">
        <f t="shared" si="4"/>
        <v>374.40685295968166</v>
      </c>
      <c r="AM39" s="7">
        <f t="shared" si="4"/>
        <v>319.94384428311059</v>
      </c>
      <c r="AN39" s="7">
        <f t="shared" si="4"/>
        <v>401.9234789491386</v>
      </c>
      <c r="AO39" s="7">
        <f t="shared" si="4"/>
        <v>362.76594199721228</v>
      </c>
      <c r="AP39" s="7">
        <f t="shared" si="4"/>
        <v>401.62251394054965</v>
      </c>
      <c r="AQ39" s="7">
        <f t="shared" si="4"/>
        <v>404.96109635174855</v>
      </c>
      <c r="AR39" s="7">
        <f t="shared" si="4"/>
        <v>455.40599022117129</v>
      </c>
      <c r="AS39" s="7">
        <f t="shared" si="4"/>
        <v>405.11728186813082</v>
      </c>
      <c r="AT39" s="7">
        <f t="shared" si="4"/>
        <v>428.47246164717262</v>
      </c>
      <c r="AU39" s="7">
        <f t="shared" si="4"/>
        <v>429.99117430581646</v>
      </c>
      <c r="AV39" s="7">
        <f t="shared" si="4"/>
        <v>368.04657666951761</v>
      </c>
      <c r="AW39" s="7">
        <f t="shared" si="4"/>
        <v>364.79208919892915</v>
      </c>
      <c r="AX39" s="7">
        <f t="shared" si="4"/>
        <v>302.99441978207147</v>
      </c>
      <c r="AY39" s="7">
        <f t="shared" si="4"/>
        <v>243.79042552134462</v>
      </c>
      <c r="AZ39" s="7">
        <f t="shared" si="4"/>
        <v>313.73709550243535</v>
      </c>
      <c r="BA39" s="7">
        <f t="shared" si="4"/>
        <v>304.70048449497421</v>
      </c>
      <c r="BB39" s="7">
        <f t="shared" si="4"/>
        <v>341.38632124430262</v>
      </c>
      <c r="BC39" s="7">
        <f t="shared" si="4"/>
        <v>393.2523882606971</v>
      </c>
      <c r="BD39" s="7">
        <f t="shared" si="4"/>
        <v>358.23789083197812</v>
      </c>
      <c r="BE39" s="7">
        <f t="shared" si="4"/>
        <v>382.30087066954957</v>
      </c>
      <c r="BF39" s="7">
        <f t="shared" si="4"/>
        <v>379.56638612426673</v>
      </c>
      <c r="BG39" s="7">
        <f t="shared" si="4"/>
        <v>389.89310709830841</v>
      </c>
      <c r="BH39" s="7">
        <f t="shared" si="4"/>
        <v>409.06444490468095</v>
      </c>
      <c r="BI39" s="7">
        <f t="shared" si="4"/>
        <v>393.28208834939051</v>
      </c>
      <c r="BJ39" s="7">
        <f t="shared" si="4"/>
        <v>289.71144486562184</v>
      </c>
      <c r="BK39" s="7">
        <f t="shared" si="4"/>
        <v>317.01568710989045</v>
      </c>
      <c r="BL39" s="7">
        <f t="shared" si="4"/>
        <v>353.05896680750448</v>
      </c>
      <c r="BM39" s="7">
        <f t="shared" si="4"/>
        <v>324.64182301086237</v>
      </c>
      <c r="BN39" s="7">
        <f t="shared" si="4"/>
        <v>365.19968307436761</v>
      </c>
      <c r="BO39" s="7">
        <f t="shared" si="4"/>
        <v>357.55223186063984</v>
      </c>
      <c r="BP39" s="7">
        <f t="shared" ref="BP39:EA40" si="5">-BP6</f>
        <v>380.66256430940456</v>
      </c>
      <c r="BQ39" s="7">
        <f t="shared" si="5"/>
        <v>411.49486282058535</v>
      </c>
      <c r="BR39" s="7">
        <f t="shared" si="5"/>
        <v>378.31189116741444</v>
      </c>
      <c r="BS39" s="7">
        <f t="shared" si="5"/>
        <v>387.7909539031923</v>
      </c>
      <c r="BT39" s="7">
        <f t="shared" si="5"/>
        <v>375.68112229553259</v>
      </c>
      <c r="BU39" s="7">
        <f t="shared" si="5"/>
        <v>363.73247085178446</v>
      </c>
      <c r="BV39" s="7">
        <f t="shared" si="5"/>
        <v>397.75692235066242</v>
      </c>
      <c r="BW39" s="7">
        <f t="shared" si="5"/>
        <v>313.60947324994504</v>
      </c>
      <c r="BX39" s="7">
        <f t="shared" si="5"/>
        <v>422.71659400532394</v>
      </c>
      <c r="BY39" s="7">
        <f t="shared" si="5"/>
        <v>357.41783796420719</v>
      </c>
      <c r="BZ39" s="7">
        <f t="shared" si="5"/>
        <v>410.87011913970844</v>
      </c>
      <c r="CA39" s="7">
        <f t="shared" si="5"/>
        <v>377.02575767992812</v>
      </c>
      <c r="CB39" s="7">
        <f t="shared" si="5"/>
        <v>401.67352078942724</v>
      </c>
      <c r="CC39" s="7">
        <f t="shared" si="5"/>
        <v>405.36919130445608</v>
      </c>
      <c r="CD39" s="7">
        <f t="shared" si="5"/>
        <v>332.10496072901458</v>
      </c>
      <c r="CE39" s="7">
        <f t="shared" si="5"/>
        <v>354.5662661399831</v>
      </c>
      <c r="CF39" s="7">
        <f t="shared" si="5"/>
        <v>328.7271972936698</v>
      </c>
      <c r="CG39" s="7">
        <f t="shared" si="5"/>
        <v>286.2567867173575</v>
      </c>
      <c r="CH39" s="7">
        <f t="shared" si="5"/>
        <v>294.11441817432512</v>
      </c>
      <c r="CI39" s="7">
        <f t="shared" si="5"/>
        <v>238.38245433443541</v>
      </c>
      <c r="CJ39" s="7">
        <f t="shared" si="5"/>
        <v>270.74811298477397</v>
      </c>
      <c r="CK39" s="7">
        <f t="shared" si="5"/>
        <v>299.04459128480812</v>
      </c>
      <c r="CL39" s="7">
        <f t="shared" si="5"/>
        <v>333.38963226600407</v>
      </c>
      <c r="CM39" s="7">
        <f t="shared" si="5"/>
        <v>268.73975479055605</v>
      </c>
      <c r="CN39" s="7">
        <f t="shared" si="5"/>
        <v>357.55854461663455</v>
      </c>
      <c r="CO39" s="7">
        <f t="shared" si="5"/>
        <v>312.88166113079927</v>
      </c>
      <c r="CP39" s="7">
        <f t="shared" si="5"/>
        <v>268.23251647124528</v>
      </c>
      <c r="CQ39" s="7">
        <f t="shared" si="5"/>
        <v>303.1098569742947</v>
      </c>
      <c r="CR39" s="7">
        <f t="shared" si="5"/>
        <v>268.3527543058874</v>
      </c>
      <c r="CS39" s="7">
        <f t="shared" si="5"/>
        <v>279.73807286683308</v>
      </c>
      <c r="CT39" s="7">
        <f t="shared" si="5"/>
        <v>255.4707429890816</v>
      </c>
      <c r="CU39" s="7">
        <f t="shared" si="5"/>
        <v>243.38696798122805</v>
      </c>
      <c r="CV39" s="7">
        <f t="shared" si="5"/>
        <v>248.17062918473152</v>
      </c>
      <c r="CW39" s="7">
        <f t="shared" si="5"/>
        <v>263.5686376840992</v>
      </c>
      <c r="CX39" s="7">
        <f t="shared" si="5"/>
        <v>289.45322927904976</v>
      </c>
      <c r="CY39" s="7">
        <f t="shared" si="5"/>
        <v>271.89306278008922</v>
      </c>
      <c r="CZ39" s="7">
        <f t="shared" si="5"/>
        <v>295.22116190642726</v>
      </c>
      <c r="DA39" s="7">
        <f t="shared" si="5"/>
        <v>279.02535981953531</v>
      </c>
      <c r="DB39" s="7">
        <f t="shared" si="5"/>
        <v>320.54009050123432</v>
      </c>
      <c r="DC39" s="7">
        <f t="shared" si="5"/>
        <v>357.79025247752315</v>
      </c>
      <c r="DD39" s="7">
        <f t="shared" si="5"/>
        <v>283.72287117085256</v>
      </c>
      <c r="DE39" s="7">
        <f t="shared" si="5"/>
        <v>303.50223755512422</v>
      </c>
      <c r="DF39" s="7">
        <f t="shared" si="5"/>
        <v>287.08284391963923</v>
      </c>
      <c r="DG39" s="7">
        <f t="shared" si="5"/>
        <v>254.10022586341486</v>
      </c>
      <c r="DH39" s="7">
        <f t="shared" si="5"/>
        <v>339.66662385606259</v>
      </c>
      <c r="DI39" s="7">
        <f t="shared" si="5"/>
        <v>363.74343413472542</v>
      </c>
      <c r="DJ39" s="7">
        <f t="shared" si="5"/>
        <v>313.46764965859927</v>
      </c>
      <c r="DK39" s="7">
        <f t="shared" si="5"/>
        <v>401.353675476989</v>
      </c>
      <c r="DL39" s="7">
        <f t="shared" si="5"/>
        <v>389.9138510169804</v>
      </c>
      <c r="DM39" s="7">
        <f t="shared" si="5"/>
        <v>404.90613509103275</v>
      </c>
      <c r="DN39" s="7">
        <f t="shared" si="5"/>
        <v>440.88244066758739</v>
      </c>
      <c r="DO39" s="7">
        <f t="shared" si="5"/>
        <v>407.86513262328026</v>
      </c>
      <c r="DP39" s="7">
        <f t="shared" si="5"/>
        <v>428.56815871641027</v>
      </c>
      <c r="DQ39" s="7">
        <f t="shared" si="5"/>
        <v>421.00587753041657</v>
      </c>
      <c r="DR39" s="7">
        <f t="shared" si="5"/>
        <v>332.93118670370029</v>
      </c>
      <c r="DS39" s="7">
        <f t="shared" si="5"/>
        <v>315.53815891055922</v>
      </c>
      <c r="DT39" s="7">
        <f t="shared" si="5"/>
        <v>383.48579534367002</v>
      </c>
      <c r="DU39" s="7">
        <f t="shared" si="5"/>
        <v>372.2773146841871</v>
      </c>
      <c r="DV39" s="7">
        <f t="shared" si="5"/>
        <v>434.98247607220367</v>
      </c>
      <c r="DW39" s="7">
        <f t="shared" si="5"/>
        <v>432.53841030742001</v>
      </c>
      <c r="DX39" s="7">
        <f t="shared" si="5"/>
        <v>462.58087035897114</v>
      </c>
      <c r="DY39" s="7">
        <f t="shared" si="5"/>
        <v>498.7681298283461</v>
      </c>
      <c r="DZ39" s="7">
        <f t="shared" si="5"/>
        <v>473.55830053048919</v>
      </c>
      <c r="EA39" s="7">
        <f t="shared" si="5"/>
        <v>466.89149546038311</v>
      </c>
      <c r="EB39" s="7">
        <f t="shared" ref="EB39:GM40" si="6">-EB6</f>
        <v>469.41908280815284</v>
      </c>
      <c r="EC39" s="7">
        <f t="shared" si="6"/>
        <v>446.15986856147526</v>
      </c>
      <c r="ED39" s="7">
        <f t="shared" si="6"/>
        <v>447.06109192067237</v>
      </c>
      <c r="EE39" s="7">
        <f t="shared" si="6"/>
        <v>442.06481694513002</v>
      </c>
      <c r="EF39" s="7">
        <f t="shared" si="6"/>
        <v>525.00653824962819</v>
      </c>
      <c r="EG39" s="7">
        <f t="shared" si="6"/>
        <v>484.55407557177648</v>
      </c>
      <c r="EH39" s="7">
        <f t="shared" si="6"/>
        <v>553.17349626630585</v>
      </c>
      <c r="EI39" s="7">
        <f t="shared" si="6"/>
        <v>541.29926744705881</v>
      </c>
      <c r="EJ39" s="7">
        <f t="shared" si="6"/>
        <v>560.89877821687878</v>
      </c>
      <c r="EK39" s="7">
        <f t="shared" si="6"/>
        <v>651.3580615109156</v>
      </c>
      <c r="EL39" s="7">
        <f t="shared" si="6"/>
        <v>648.33849629308702</v>
      </c>
      <c r="EM39" s="7">
        <f t="shared" si="6"/>
        <v>625.46916580447942</v>
      </c>
      <c r="EN39" s="7">
        <f t="shared" si="6"/>
        <v>589.87441768660256</v>
      </c>
      <c r="EO39" s="7">
        <f t="shared" si="6"/>
        <v>495.63410948299082</v>
      </c>
      <c r="EP39" s="7">
        <f t="shared" si="6"/>
        <v>697.25770192618177</v>
      </c>
      <c r="EQ39" s="7">
        <f t="shared" si="6"/>
        <v>688.99417463899795</v>
      </c>
      <c r="ER39" s="7">
        <f t="shared" si="6"/>
        <v>769.03309122497274</v>
      </c>
      <c r="ES39" s="7">
        <f t="shared" si="6"/>
        <v>540.64010461151884</v>
      </c>
      <c r="ET39" s="7">
        <f t="shared" si="6"/>
        <v>708.09592389847217</v>
      </c>
      <c r="EU39" s="7">
        <f t="shared" si="6"/>
        <v>699.03827947879972</v>
      </c>
      <c r="EV39" s="7">
        <f t="shared" si="6"/>
        <v>667.13578818295412</v>
      </c>
      <c r="EW39" s="7">
        <f t="shared" si="6"/>
        <v>726.94485130908265</v>
      </c>
      <c r="EX39" s="7">
        <f t="shared" si="6"/>
        <v>665.43392712086722</v>
      </c>
      <c r="EY39" s="7">
        <f t="shared" si="6"/>
        <v>776.1176939903562</v>
      </c>
      <c r="EZ39" s="7">
        <f t="shared" si="6"/>
        <v>798.99295253122136</v>
      </c>
      <c r="FA39" s="7">
        <f t="shared" si="6"/>
        <v>765.75795532122504</v>
      </c>
      <c r="FB39" s="7">
        <f t="shared" si="6"/>
        <v>641.56773048064133</v>
      </c>
      <c r="FC39" s="7">
        <f t="shared" si="6"/>
        <v>670.33484193161598</v>
      </c>
      <c r="FD39" s="7">
        <f t="shared" si="6"/>
        <v>790.46023149771247</v>
      </c>
      <c r="FE39" s="7">
        <f t="shared" si="6"/>
        <v>719.20975345540126</v>
      </c>
      <c r="FF39" s="7">
        <f t="shared" si="6"/>
        <v>1053.7799292683605</v>
      </c>
      <c r="FG39" s="7">
        <f t="shared" si="6"/>
        <v>1092.0031792530349</v>
      </c>
      <c r="FH39" s="7">
        <f t="shared" si="6"/>
        <v>1117.9228131565494</v>
      </c>
      <c r="FI39" s="7">
        <f t="shared" si="6"/>
        <v>873.32501748350569</v>
      </c>
      <c r="FJ39" s="7">
        <f t="shared" si="6"/>
        <v>1035.7892890557541</v>
      </c>
      <c r="FK39" s="7">
        <f t="shared" si="6"/>
        <v>757.08443874497505</v>
      </c>
      <c r="FL39" s="7">
        <f t="shared" si="6"/>
        <v>724.22428995746191</v>
      </c>
      <c r="FM39" s="7">
        <f t="shared" si="6"/>
        <v>929.26704037432683</v>
      </c>
      <c r="FN39" s="7">
        <f t="shared" si="6"/>
        <v>568.43219999999997</v>
      </c>
      <c r="FO39" s="7">
        <f t="shared" si="6"/>
        <v>468.3356</v>
      </c>
      <c r="FP39" s="7">
        <f t="shared" si="6"/>
        <v>647.16960000000006</v>
      </c>
      <c r="FQ39" s="7">
        <f t="shared" si="6"/>
        <v>548.72440000000006</v>
      </c>
      <c r="FR39" s="7">
        <f t="shared" si="6"/>
        <v>705.64490000000001</v>
      </c>
      <c r="FS39" s="7">
        <f t="shared" si="6"/>
        <v>770.37299999999993</v>
      </c>
      <c r="FT39" s="7">
        <f t="shared" si="6"/>
        <v>744.90089999999998</v>
      </c>
      <c r="FU39" s="7">
        <f t="shared" si="6"/>
        <v>561.84159999999997</v>
      </c>
      <c r="FV39" s="7">
        <f t="shared" si="6"/>
        <v>784.11560000000009</v>
      </c>
      <c r="FW39" s="7">
        <f t="shared" si="6"/>
        <v>655.95360000000005</v>
      </c>
      <c r="FX39" s="7">
        <f t="shared" si="6"/>
        <v>742.73739999999998</v>
      </c>
      <c r="FY39" s="7">
        <f t="shared" si="6"/>
        <v>768.13449999999989</v>
      </c>
      <c r="FZ39" s="7">
        <f t="shared" si="6"/>
        <v>657.79658589999985</v>
      </c>
      <c r="GA39" s="7">
        <f t="shared" si="6"/>
        <v>751.53917926000008</v>
      </c>
      <c r="GB39" s="7">
        <f t="shared" si="6"/>
        <v>988.30132939999999</v>
      </c>
      <c r="GC39" s="7">
        <f t="shared" si="6"/>
        <v>890.06930523000005</v>
      </c>
      <c r="GD39" s="7">
        <f t="shared" si="6"/>
        <v>955.50158843000008</v>
      </c>
      <c r="GE39" s="7">
        <f t="shared" si="6"/>
        <v>1042.72095814</v>
      </c>
      <c r="GF39" s="7">
        <f t="shared" si="6"/>
        <v>992.01482281999984</v>
      </c>
      <c r="GG39" s="7">
        <f t="shared" si="6"/>
        <v>1001.2411012599999</v>
      </c>
      <c r="GH39" s="7">
        <f t="shared" si="6"/>
        <v>1108.5113044499999</v>
      </c>
      <c r="GI39" s="7">
        <f t="shared" si="6"/>
        <v>967.43899835000002</v>
      </c>
      <c r="GJ39" s="7">
        <f t="shared" si="6"/>
        <v>1057.2701285099999</v>
      </c>
      <c r="GK39" s="7">
        <f t="shared" si="6"/>
        <v>926.29850476000001</v>
      </c>
      <c r="GL39" s="7">
        <f t="shared" si="6"/>
        <v>896.16352512000014</v>
      </c>
      <c r="GM39" s="7">
        <f t="shared" si="6"/>
        <v>966.26966042000004</v>
      </c>
      <c r="GN39" s="7">
        <f t="shared" ref="GN39:HW40" si="7">-GN6</f>
        <v>1079.0882719000001</v>
      </c>
      <c r="GO39" s="7">
        <f t="shared" si="7"/>
        <v>1136.4473131799998</v>
      </c>
      <c r="GP39" s="7">
        <f t="shared" si="7"/>
        <v>1252.6520174100001</v>
      </c>
      <c r="GQ39" s="7">
        <f t="shared" si="7"/>
        <v>1252.9231817300001</v>
      </c>
      <c r="GR39" s="7">
        <f t="shared" si="7"/>
        <v>1219.8453579000002</v>
      </c>
      <c r="GS39" s="7">
        <f t="shared" si="7"/>
        <v>1367.2735869900002</v>
      </c>
      <c r="GT39" s="7">
        <f t="shared" si="7"/>
        <v>1254.3278802200002</v>
      </c>
      <c r="GU39" s="7">
        <f t="shared" si="7"/>
        <v>1244.43802794</v>
      </c>
      <c r="GV39" s="7">
        <f t="shared" si="7"/>
        <v>1277.6944555800001</v>
      </c>
      <c r="GW39" s="7">
        <f t="shared" si="7"/>
        <v>1206.6387300199999</v>
      </c>
      <c r="GX39" s="7">
        <f t="shared" si="7"/>
        <v>1071.42302524</v>
      </c>
      <c r="GY39" s="7">
        <f t="shared" si="7"/>
        <v>1026.1120232400001</v>
      </c>
      <c r="GZ39" s="7">
        <f t="shared" si="7"/>
        <v>1150.5741925100001</v>
      </c>
      <c r="HA39" s="7">
        <f t="shared" si="7"/>
        <v>1192.4813240200001</v>
      </c>
      <c r="HB39" s="7">
        <f t="shared" si="7"/>
        <v>1293.25776163</v>
      </c>
      <c r="HC39" s="7">
        <f t="shared" si="7"/>
        <v>1221.90256258</v>
      </c>
      <c r="HD39" s="7">
        <f t="shared" si="7"/>
        <v>1179.7661208599998</v>
      </c>
      <c r="HE39" s="7">
        <f t="shared" si="7"/>
        <v>1204.02340368</v>
      </c>
      <c r="HF39" s="7">
        <f t="shared" si="7"/>
        <v>1122.03499947</v>
      </c>
      <c r="HG39" s="7">
        <f t="shared" si="7"/>
        <v>1281.0029818400001</v>
      </c>
      <c r="HH39" s="7">
        <f t="shared" si="7"/>
        <v>1277.8092265999999</v>
      </c>
      <c r="HI39" s="7">
        <f t="shared" si="7"/>
        <v>1171.7451961700001</v>
      </c>
      <c r="HJ39" s="7">
        <f t="shared" si="7"/>
        <v>1217.34373835</v>
      </c>
      <c r="HK39" s="7">
        <f t="shared" si="7"/>
        <v>1060.1156050699999</v>
      </c>
      <c r="HL39" s="7">
        <f t="shared" si="7"/>
        <v>1160.1031357000002</v>
      </c>
      <c r="HM39" s="7">
        <f t="shared" si="7"/>
        <v>1361.77771889</v>
      </c>
      <c r="HN39" s="7">
        <f t="shared" si="7"/>
        <v>1389.6781308499999</v>
      </c>
      <c r="HO39" s="7">
        <f t="shared" si="7"/>
        <v>1234.43430827</v>
      </c>
      <c r="HP39" s="7">
        <f t="shared" si="7"/>
        <v>1424.1952646499999</v>
      </c>
      <c r="HQ39" s="7">
        <f t="shared" si="7"/>
        <v>1332.6691488699998</v>
      </c>
      <c r="HR39" s="7">
        <f t="shared" si="7"/>
        <v>1241.84692866</v>
      </c>
      <c r="HS39" s="7">
        <f t="shared" si="7"/>
        <v>1439.8153868499999</v>
      </c>
      <c r="HT39" s="7">
        <f t="shared" si="7"/>
        <v>1207.7805748700002</v>
      </c>
      <c r="HU39" s="7">
        <f t="shared" si="7"/>
        <v>1134.27435932</v>
      </c>
      <c r="HV39" s="7">
        <f t="shared" si="7"/>
        <v>1213.9785384300001</v>
      </c>
      <c r="HW39" s="7">
        <f t="shared" si="7"/>
        <v>1155.4192366299999</v>
      </c>
      <c r="HX39" s="63">
        <f>SUM(B39:HW39)</f>
        <v>138555.14757533529</v>
      </c>
    </row>
    <row r="40" spans="1:233" x14ac:dyDescent="0.25">
      <c r="A40" s="47" t="s">
        <v>498</v>
      </c>
      <c r="B40" s="7">
        <f>-B7</f>
        <v>262.30000000000007</v>
      </c>
      <c r="C40" s="7">
        <f>-C7</f>
        <v>211.1</v>
      </c>
      <c r="D40" s="7">
        <f t="shared" si="4"/>
        <v>275</v>
      </c>
      <c r="E40" s="7">
        <f t="shared" si="4"/>
        <v>229.49999999999997</v>
      </c>
      <c r="F40" s="7">
        <f t="shared" si="4"/>
        <v>265.89999999999998</v>
      </c>
      <c r="G40" s="7">
        <f t="shared" si="4"/>
        <v>326</v>
      </c>
      <c r="H40" s="7">
        <f t="shared" si="4"/>
        <v>310.60000000000002</v>
      </c>
      <c r="I40" s="7">
        <f t="shared" si="4"/>
        <v>308.89999999999998</v>
      </c>
      <c r="J40" s="7">
        <f t="shared" si="4"/>
        <v>299.89999999999998</v>
      </c>
      <c r="K40" s="7">
        <f t="shared" si="4"/>
        <v>312.70000000000005</v>
      </c>
      <c r="L40" s="7">
        <f t="shared" si="4"/>
        <v>287.89999999999998</v>
      </c>
      <c r="M40" s="7">
        <f t="shared" si="4"/>
        <v>301.5</v>
      </c>
      <c r="N40" s="7">
        <f t="shared" si="4"/>
        <v>335.30399999999997</v>
      </c>
      <c r="O40" s="7">
        <f t="shared" si="4"/>
        <v>279.60299999999995</v>
      </c>
      <c r="P40" s="7">
        <f t="shared" si="4"/>
        <v>249.94400000000002</v>
      </c>
      <c r="Q40" s="7">
        <f t="shared" si="4"/>
        <v>283.44600000000003</v>
      </c>
      <c r="R40" s="7">
        <f t="shared" si="4"/>
        <v>361.04100000000005</v>
      </c>
      <c r="S40" s="7">
        <f t="shared" si="4"/>
        <v>369.29400000000004</v>
      </c>
      <c r="T40" s="7">
        <f t="shared" si="4"/>
        <v>471.72699999999998</v>
      </c>
      <c r="U40" s="7">
        <f t="shared" si="4"/>
        <v>369.97</v>
      </c>
      <c r="V40" s="7">
        <f t="shared" si="4"/>
        <v>352.13700000000006</v>
      </c>
      <c r="W40" s="7">
        <f t="shared" si="4"/>
        <v>467.49</v>
      </c>
      <c r="X40" s="7">
        <f t="shared" si="4"/>
        <v>425.67500000000001</v>
      </c>
      <c r="Y40" s="7">
        <f t="shared" si="4"/>
        <v>472.64</v>
      </c>
      <c r="Z40" s="7">
        <f t="shared" si="4"/>
        <v>529.29599999999994</v>
      </c>
      <c r="AA40" s="7">
        <f t="shared" si="4"/>
        <v>381.78899999999999</v>
      </c>
      <c r="AB40" s="7">
        <f t="shared" si="4"/>
        <v>336.1</v>
      </c>
      <c r="AC40" s="7">
        <f t="shared" si="4"/>
        <v>438.137</v>
      </c>
      <c r="AD40" s="7">
        <f t="shared" si="4"/>
        <v>421.10199999999998</v>
      </c>
      <c r="AE40" s="7">
        <f t="shared" si="4"/>
        <v>522.572</v>
      </c>
      <c r="AF40" s="7">
        <f t="shared" si="4"/>
        <v>559.42200000000003</v>
      </c>
      <c r="AG40" s="7">
        <f t="shared" si="4"/>
        <v>473.48699999999997</v>
      </c>
      <c r="AH40" s="7">
        <f t="shared" si="4"/>
        <v>456.07000000000005</v>
      </c>
      <c r="AI40" s="7">
        <f t="shared" si="4"/>
        <v>489.13699999999994</v>
      </c>
      <c r="AJ40" s="7">
        <f t="shared" si="4"/>
        <v>379.02</v>
      </c>
      <c r="AK40" s="7">
        <f t="shared" si="4"/>
        <v>459.68000000000006</v>
      </c>
      <c r="AL40" s="7">
        <f t="shared" si="4"/>
        <v>473.11199999999997</v>
      </c>
      <c r="AM40" s="7">
        <f t="shared" si="4"/>
        <v>405.45499999999998</v>
      </c>
      <c r="AN40" s="7">
        <f t="shared" si="4"/>
        <v>405.74300000000005</v>
      </c>
      <c r="AO40" s="7">
        <f t="shared" si="4"/>
        <v>413.42999999999995</v>
      </c>
      <c r="AP40" s="7">
        <f t="shared" si="4"/>
        <v>434.23699999999997</v>
      </c>
      <c r="AQ40" s="7">
        <f t="shared" si="4"/>
        <v>509.37099999999998</v>
      </c>
      <c r="AR40" s="7">
        <f t="shared" si="4"/>
        <v>559.97699999999998</v>
      </c>
      <c r="AS40" s="7">
        <f t="shared" si="4"/>
        <v>476.67</v>
      </c>
      <c r="AT40" s="7">
        <f t="shared" si="4"/>
        <v>635.41499999999996</v>
      </c>
      <c r="AU40" s="7">
        <f t="shared" si="4"/>
        <v>595.66700000000003</v>
      </c>
      <c r="AV40" s="7">
        <f t="shared" si="4"/>
        <v>392.68000000000006</v>
      </c>
      <c r="AW40" s="7">
        <f t="shared" si="4"/>
        <v>429.952</v>
      </c>
      <c r="AX40" s="7">
        <f t="shared" si="4"/>
        <v>337.58500000000004</v>
      </c>
      <c r="AY40" s="7">
        <f t="shared" si="4"/>
        <v>216.72899999999998</v>
      </c>
      <c r="AZ40" s="7">
        <f t="shared" si="4"/>
        <v>186.21300000000002</v>
      </c>
      <c r="BA40" s="7">
        <f t="shared" si="4"/>
        <v>184.89500000000001</v>
      </c>
      <c r="BB40" s="7">
        <f t="shared" si="4"/>
        <v>223.35</v>
      </c>
      <c r="BC40" s="7">
        <f t="shared" si="4"/>
        <v>275.52099999999996</v>
      </c>
      <c r="BD40" s="7">
        <f t="shared" si="4"/>
        <v>284.04700000000003</v>
      </c>
      <c r="BE40" s="7">
        <f t="shared" si="4"/>
        <v>271.84300000000002</v>
      </c>
      <c r="BF40" s="7">
        <f t="shared" si="4"/>
        <v>277.96799999999996</v>
      </c>
      <c r="BG40" s="7">
        <f t="shared" si="4"/>
        <v>253.20699999999999</v>
      </c>
      <c r="BH40" s="7">
        <f t="shared" si="4"/>
        <v>265.91899999999998</v>
      </c>
      <c r="BI40" s="7">
        <f t="shared" si="4"/>
        <v>308.012</v>
      </c>
      <c r="BJ40" s="7">
        <f t="shared" si="4"/>
        <v>244.89099999999999</v>
      </c>
      <c r="BK40" s="7">
        <f t="shared" si="4"/>
        <v>274.56</v>
      </c>
      <c r="BL40" s="7">
        <f t="shared" si="4"/>
        <v>301.125</v>
      </c>
      <c r="BM40" s="7">
        <f t="shared" si="4"/>
        <v>279.61</v>
      </c>
      <c r="BN40" s="7">
        <f t="shared" si="4"/>
        <v>307.96100000000001</v>
      </c>
      <c r="BO40" s="7">
        <f t="shared" si="4"/>
        <v>361.68200000000002</v>
      </c>
      <c r="BP40" s="7">
        <f t="shared" si="5"/>
        <v>371.34000000000003</v>
      </c>
      <c r="BQ40" s="7">
        <f t="shared" si="5"/>
        <v>374.50199999999995</v>
      </c>
      <c r="BR40" s="7">
        <f t="shared" si="5"/>
        <v>340.947</v>
      </c>
      <c r="BS40" s="7">
        <f t="shared" si="5"/>
        <v>354.25299999999999</v>
      </c>
      <c r="BT40" s="7">
        <f t="shared" si="5"/>
        <v>339.61599999999999</v>
      </c>
      <c r="BU40" s="7">
        <f t="shared" si="5"/>
        <v>343.57299999999998</v>
      </c>
      <c r="BV40" s="7">
        <f t="shared" si="5"/>
        <v>341.29300000000001</v>
      </c>
      <c r="BW40" s="7">
        <f t="shared" si="5"/>
        <v>283.95100000000002</v>
      </c>
      <c r="BX40" s="7">
        <f t="shared" si="5"/>
        <v>293.38800000000003</v>
      </c>
      <c r="BY40" s="7">
        <f t="shared" si="5"/>
        <v>252.04900000000004</v>
      </c>
      <c r="BZ40" s="7">
        <f t="shared" si="5"/>
        <v>306.76</v>
      </c>
      <c r="CA40" s="7">
        <f t="shared" si="5"/>
        <v>343.57500000000005</v>
      </c>
      <c r="CB40" s="7">
        <f t="shared" si="5"/>
        <v>286.54899999999998</v>
      </c>
      <c r="CC40" s="7">
        <f t="shared" si="5"/>
        <v>258.10599999999999</v>
      </c>
      <c r="CD40" s="7">
        <f t="shared" si="5"/>
        <v>198.70599999999999</v>
      </c>
      <c r="CE40" s="7">
        <f t="shared" si="5"/>
        <v>191.20600000000002</v>
      </c>
      <c r="CF40" s="7">
        <f t="shared" si="5"/>
        <v>183.01400000000001</v>
      </c>
      <c r="CG40" s="7">
        <f t="shared" si="5"/>
        <v>260.02100000000002</v>
      </c>
      <c r="CH40" s="7">
        <f t="shared" si="5"/>
        <v>233.38899999999998</v>
      </c>
      <c r="CI40" s="7">
        <f t="shared" si="5"/>
        <v>206.75700000000001</v>
      </c>
      <c r="CJ40" s="7">
        <f t="shared" si="5"/>
        <v>226.16299999999998</v>
      </c>
      <c r="CK40" s="7">
        <f t="shared" si="5"/>
        <v>242.53500000000003</v>
      </c>
      <c r="CL40" s="7">
        <f t="shared" si="5"/>
        <v>286.065</v>
      </c>
      <c r="CM40" s="7">
        <f t="shared" si="5"/>
        <v>228.98400000000004</v>
      </c>
      <c r="CN40" s="7">
        <f t="shared" si="5"/>
        <v>232.10499999999996</v>
      </c>
      <c r="CO40" s="7">
        <f t="shared" si="5"/>
        <v>182.68600000000001</v>
      </c>
      <c r="CP40" s="7">
        <f t="shared" si="5"/>
        <v>142.14699999999999</v>
      </c>
      <c r="CQ40" s="7">
        <f t="shared" si="5"/>
        <v>133.77199999999999</v>
      </c>
      <c r="CR40" s="7">
        <f t="shared" si="5"/>
        <v>127.30399999999999</v>
      </c>
      <c r="CS40" s="7">
        <f t="shared" si="5"/>
        <v>153.89500000000001</v>
      </c>
      <c r="CT40" s="7">
        <f t="shared" si="5"/>
        <v>138.61700000000002</v>
      </c>
      <c r="CU40" s="7">
        <f t="shared" si="5"/>
        <v>121.69999999999999</v>
      </c>
      <c r="CV40" s="7">
        <f t="shared" si="5"/>
        <v>157.36000000000001</v>
      </c>
      <c r="CW40" s="7">
        <f t="shared" si="5"/>
        <v>230.60899999999998</v>
      </c>
      <c r="CX40" s="7">
        <f t="shared" si="5"/>
        <v>180.601</v>
      </c>
      <c r="CY40" s="7">
        <f t="shared" si="5"/>
        <v>217.428</v>
      </c>
      <c r="CZ40" s="7">
        <f t="shared" si="5"/>
        <v>217.51400000000001</v>
      </c>
      <c r="DA40" s="7">
        <f t="shared" si="5"/>
        <v>192.904</v>
      </c>
      <c r="DB40" s="7">
        <f t="shared" si="5"/>
        <v>190.91500000000002</v>
      </c>
      <c r="DC40" s="7">
        <f t="shared" si="5"/>
        <v>228.62299999999999</v>
      </c>
      <c r="DD40" s="7">
        <f t="shared" si="5"/>
        <v>178.279</v>
      </c>
      <c r="DE40" s="7">
        <f t="shared" si="5"/>
        <v>206.541</v>
      </c>
      <c r="DF40" s="7">
        <f t="shared" si="5"/>
        <v>195.50400000000002</v>
      </c>
      <c r="DG40" s="7">
        <f t="shared" si="5"/>
        <v>180.88200000000001</v>
      </c>
      <c r="DH40" s="7">
        <f t="shared" si="5"/>
        <v>210.91300000000001</v>
      </c>
      <c r="DI40" s="7">
        <f t="shared" si="5"/>
        <v>239.72499999999999</v>
      </c>
      <c r="DJ40" s="7">
        <f t="shared" si="5"/>
        <v>180.21800000000002</v>
      </c>
      <c r="DK40" s="7">
        <f t="shared" si="5"/>
        <v>247.89300000000003</v>
      </c>
      <c r="DL40" s="7">
        <f t="shared" si="5"/>
        <v>247.053</v>
      </c>
      <c r="DM40" s="7">
        <f t="shared" si="5"/>
        <v>247.74299999999999</v>
      </c>
      <c r="DN40" s="7">
        <f t="shared" si="5"/>
        <v>227.73199999999997</v>
      </c>
      <c r="DO40" s="7">
        <f t="shared" si="5"/>
        <v>288.69499999999999</v>
      </c>
      <c r="DP40" s="7">
        <f t="shared" si="5"/>
        <v>291.60399999999998</v>
      </c>
      <c r="DQ40" s="7">
        <f t="shared" si="5"/>
        <v>313.31700000000001</v>
      </c>
      <c r="DR40" s="7">
        <f t="shared" si="5"/>
        <v>296.27499999999998</v>
      </c>
      <c r="DS40" s="7">
        <f t="shared" si="5"/>
        <v>311.03399999999999</v>
      </c>
      <c r="DT40" s="7">
        <f t="shared" si="5"/>
        <v>260.05799999999999</v>
      </c>
      <c r="DU40" s="7">
        <f t="shared" si="5"/>
        <v>327.73099999999999</v>
      </c>
      <c r="DV40" s="7">
        <f t="shared" si="5"/>
        <v>424.43100000000004</v>
      </c>
      <c r="DW40" s="7">
        <f t="shared" si="5"/>
        <v>468.28700000000003</v>
      </c>
      <c r="DX40" s="7">
        <f t="shared" si="5"/>
        <v>485.93600000000004</v>
      </c>
      <c r="DY40" s="7">
        <f t="shared" si="5"/>
        <v>463.13400000000001</v>
      </c>
      <c r="DZ40" s="7">
        <f t="shared" si="5"/>
        <v>433.09199999999998</v>
      </c>
      <c r="EA40" s="7">
        <f t="shared" si="5"/>
        <v>413.41100000000006</v>
      </c>
      <c r="EB40" s="7">
        <f t="shared" si="6"/>
        <v>439.47199999999998</v>
      </c>
      <c r="EC40" s="7">
        <f t="shared" si="6"/>
        <v>396.99700000000001</v>
      </c>
      <c r="ED40" s="7">
        <f t="shared" si="6"/>
        <v>397.42499999999995</v>
      </c>
      <c r="EE40" s="7">
        <f t="shared" si="6"/>
        <v>435.14399999999995</v>
      </c>
      <c r="EF40" s="7">
        <f t="shared" si="6"/>
        <v>413.56000000000006</v>
      </c>
      <c r="EG40" s="7">
        <f t="shared" si="6"/>
        <v>431.86800000000005</v>
      </c>
      <c r="EH40" s="7">
        <f t="shared" si="6"/>
        <v>495.38699999999994</v>
      </c>
      <c r="EI40" s="7">
        <f t="shared" si="6"/>
        <v>490.97</v>
      </c>
      <c r="EJ40" s="7">
        <f t="shared" si="6"/>
        <v>538.298</v>
      </c>
      <c r="EK40" s="7">
        <f t="shared" si="6"/>
        <v>539.43000000000006</v>
      </c>
      <c r="EL40" s="7">
        <f t="shared" si="6"/>
        <v>472.928</v>
      </c>
      <c r="EM40" s="7">
        <f t="shared" si="6"/>
        <v>553.98800000000006</v>
      </c>
      <c r="EN40" s="7">
        <f t="shared" si="6"/>
        <v>480.97500000000002</v>
      </c>
      <c r="EO40" s="7">
        <f t="shared" si="6"/>
        <v>513.74699999999996</v>
      </c>
      <c r="EP40" s="7">
        <f t="shared" si="6"/>
        <v>574.20699999999999</v>
      </c>
      <c r="EQ40" s="7">
        <f t="shared" si="6"/>
        <v>498.04400000000004</v>
      </c>
      <c r="ER40" s="7">
        <f t="shared" si="6"/>
        <v>521.25300000000004</v>
      </c>
      <c r="ES40" s="7">
        <f t="shared" si="6"/>
        <v>559.45000000000005</v>
      </c>
      <c r="ET40" s="7">
        <f t="shared" si="6"/>
        <v>648.29899999999998</v>
      </c>
      <c r="EU40" s="7">
        <f t="shared" si="6"/>
        <v>694.37400000000002</v>
      </c>
      <c r="EV40" s="7">
        <f t="shared" si="6"/>
        <v>812.83100000000002</v>
      </c>
      <c r="EW40" s="7">
        <f t="shared" si="6"/>
        <v>682.17900000000009</v>
      </c>
      <c r="EX40" s="7">
        <f t="shared" si="6"/>
        <v>713.63400000000001</v>
      </c>
      <c r="EY40" s="7">
        <f t="shared" si="6"/>
        <v>915.16499999999996</v>
      </c>
      <c r="EZ40" s="7">
        <f t="shared" si="6"/>
        <v>809.37099999999998</v>
      </c>
      <c r="FA40" s="7">
        <f t="shared" si="6"/>
        <v>782.37599999999998</v>
      </c>
      <c r="FB40" s="7">
        <f t="shared" si="6"/>
        <v>974.86099999999988</v>
      </c>
      <c r="FC40" s="7">
        <f t="shared" si="6"/>
        <v>811.62800000000004</v>
      </c>
      <c r="FD40" s="7">
        <f t="shared" si="6"/>
        <v>751.08100000000002</v>
      </c>
      <c r="FE40" s="7">
        <f t="shared" si="6"/>
        <v>939.13499999999999</v>
      </c>
      <c r="FF40" s="7">
        <f t="shared" si="6"/>
        <v>1010.597</v>
      </c>
      <c r="FG40" s="7">
        <f t="shared" si="6"/>
        <v>1046.9639999999999</v>
      </c>
      <c r="FH40" s="7">
        <f t="shared" si="6"/>
        <v>1306.1010000000001</v>
      </c>
      <c r="FI40" s="7">
        <f t="shared" si="6"/>
        <v>1023.125</v>
      </c>
      <c r="FJ40" s="7">
        <f t="shared" si="6"/>
        <v>1126.386</v>
      </c>
      <c r="FK40" s="7">
        <f t="shared" si="6"/>
        <v>774.70399999999995</v>
      </c>
      <c r="FL40" s="7">
        <f t="shared" si="6"/>
        <v>570.06999999999994</v>
      </c>
      <c r="FM40" s="7">
        <f t="shared" si="6"/>
        <v>627.70600000000002</v>
      </c>
      <c r="FN40" s="7">
        <f t="shared" si="6"/>
        <v>745.89599999999996</v>
      </c>
      <c r="FO40" s="7">
        <f t="shared" si="6"/>
        <v>553.32580000000007</v>
      </c>
      <c r="FP40" s="7">
        <f t="shared" si="6"/>
        <v>617.88560000000007</v>
      </c>
      <c r="FQ40" s="7">
        <f t="shared" si="6"/>
        <v>770.2654</v>
      </c>
      <c r="FR40" s="7">
        <f t="shared" si="6"/>
        <v>779.49609999999984</v>
      </c>
      <c r="FS40" s="7">
        <f t="shared" si="6"/>
        <v>987.16599999999994</v>
      </c>
      <c r="FT40" s="7">
        <f t="shared" si="6"/>
        <v>1044.5596</v>
      </c>
      <c r="FU40" s="7">
        <f t="shared" si="6"/>
        <v>915.56739999999991</v>
      </c>
      <c r="FV40" s="7">
        <f t="shared" si="6"/>
        <v>1052.9593</v>
      </c>
      <c r="FW40" s="7">
        <f t="shared" si="6"/>
        <v>1236.1220000000001</v>
      </c>
      <c r="FX40" s="7">
        <f t="shared" si="6"/>
        <v>982.80349999999999</v>
      </c>
      <c r="FY40" s="7">
        <f t="shared" si="6"/>
        <v>1212.1174999999998</v>
      </c>
      <c r="FZ40" s="7">
        <f t="shared" si="6"/>
        <v>1221.07041428</v>
      </c>
      <c r="GA40" s="7">
        <f t="shared" si="6"/>
        <v>997.06607025999995</v>
      </c>
      <c r="GB40" s="7">
        <f t="shared" si="6"/>
        <v>1122.1021126099999</v>
      </c>
      <c r="GC40" s="7">
        <f t="shared" si="6"/>
        <v>1227.5980025199999</v>
      </c>
      <c r="GD40" s="7">
        <f t="shared" si="6"/>
        <v>1155.6941961500002</v>
      </c>
      <c r="GE40" s="7">
        <f t="shared" si="6"/>
        <v>1323.9584711100001</v>
      </c>
      <c r="GF40" s="7">
        <f t="shared" si="6"/>
        <v>1535.0603522000001</v>
      </c>
      <c r="GG40" s="7">
        <f t="shared" si="6"/>
        <v>1301.84550109</v>
      </c>
      <c r="GH40" s="7">
        <f t="shared" si="6"/>
        <v>1579.9131655599999</v>
      </c>
      <c r="GI40" s="7">
        <f t="shared" si="6"/>
        <v>1707.6786947600003</v>
      </c>
      <c r="GJ40" s="7">
        <f t="shared" si="6"/>
        <v>1514.0499404000002</v>
      </c>
      <c r="GK40" s="7">
        <f t="shared" si="6"/>
        <v>1733.5514115200001</v>
      </c>
      <c r="GL40" s="7">
        <f t="shared" si="6"/>
        <v>1775.1857339400003</v>
      </c>
      <c r="GM40" s="7">
        <f t="shared" si="6"/>
        <v>1331.4838145100002</v>
      </c>
      <c r="GN40" s="7">
        <f t="shared" si="7"/>
        <v>1644.9054300600001</v>
      </c>
      <c r="GO40" s="7">
        <f t="shared" si="7"/>
        <v>1957.1444187699999</v>
      </c>
      <c r="GP40" s="7">
        <f t="shared" si="7"/>
        <v>1667.0545980100003</v>
      </c>
      <c r="GQ40" s="7">
        <f t="shared" si="7"/>
        <v>1865.7838930700004</v>
      </c>
      <c r="GR40" s="7">
        <f t="shared" si="7"/>
        <v>2234.7706213700003</v>
      </c>
      <c r="GS40" s="7">
        <f t="shared" si="7"/>
        <v>1913.4884688300003</v>
      </c>
      <c r="GT40" s="7">
        <f t="shared" si="7"/>
        <v>1791.0357506600003</v>
      </c>
      <c r="GU40" s="7">
        <f t="shared" si="7"/>
        <v>1729.86470482</v>
      </c>
      <c r="GV40" s="7">
        <f t="shared" si="7"/>
        <v>1578.0848067500001</v>
      </c>
      <c r="GW40" s="7">
        <f t="shared" si="7"/>
        <v>1775.5908175700001</v>
      </c>
      <c r="GX40" s="7">
        <f t="shared" si="7"/>
        <v>2000.95311223</v>
      </c>
      <c r="GY40" s="7">
        <f t="shared" si="7"/>
        <v>1753.12160214</v>
      </c>
      <c r="GZ40" s="7">
        <f t="shared" si="7"/>
        <v>1626.5841619800001</v>
      </c>
      <c r="HA40" s="7">
        <f t="shared" si="7"/>
        <v>1808.8080891199997</v>
      </c>
      <c r="HB40" s="7">
        <f t="shared" si="7"/>
        <v>1829.3876214799998</v>
      </c>
      <c r="HC40" s="7">
        <f t="shared" si="7"/>
        <v>1683.2871345899998</v>
      </c>
      <c r="HD40" s="7">
        <f t="shared" si="7"/>
        <v>2010.03292659</v>
      </c>
      <c r="HE40" s="7">
        <f t="shared" si="7"/>
        <v>1923.2951349099999</v>
      </c>
      <c r="HF40" s="7">
        <f t="shared" si="7"/>
        <v>1703.2532274599998</v>
      </c>
      <c r="HG40" s="7">
        <f t="shared" si="7"/>
        <v>2086.5298394500001</v>
      </c>
      <c r="HH40" s="7">
        <f t="shared" si="7"/>
        <v>1818.92931658</v>
      </c>
      <c r="HI40" s="7">
        <f t="shared" si="7"/>
        <v>1988.6717128599998</v>
      </c>
      <c r="HJ40" s="7">
        <f t="shared" si="7"/>
        <v>2299.4881987499998</v>
      </c>
      <c r="HK40" s="7">
        <f t="shared" si="7"/>
        <v>1862.1165522400001</v>
      </c>
      <c r="HL40" s="7">
        <f t="shared" si="7"/>
        <v>1882.4959611100001</v>
      </c>
      <c r="HM40" s="7">
        <f t="shared" si="7"/>
        <v>2115.50767761</v>
      </c>
      <c r="HN40" s="7">
        <f t="shared" si="7"/>
        <v>2240.7337514899996</v>
      </c>
      <c r="HO40" s="7">
        <f t="shared" si="7"/>
        <v>1927.9570981299998</v>
      </c>
      <c r="HP40" s="7">
        <f t="shared" si="7"/>
        <v>2213.7659452399998</v>
      </c>
      <c r="HQ40" s="7">
        <f t="shared" si="7"/>
        <v>2227.2108950500005</v>
      </c>
      <c r="HR40" s="7">
        <f t="shared" si="7"/>
        <v>2168.0831446400002</v>
      </c>
      <c r="HS40" s="7">
        <f t="shared" si="7"/>
        <v>2313.5640924600002</v>
      </c>
      <c r="HT40" s="7">
        <f t="shared" si="7"/>
        <v>1874.0777293499998</v>
      </c>
      <c r="HU40" s="7">
        <f t="shared" si="7"/>
        <v>2216.7809448299995</v>
      </c>
      <c r="HV40" s="7">
        <f t="shared" si="7"/>
        <v>2120.4161172599997</v>
      </c>
      <c r="HW40" s="7">
        <f t="shared" si="7"/>
        <v>1915.4005582899999</v>
      </c>
      <c r="HX40" s="63">
        <f t="shared" ref="HX40:HX52" si="8">SUM(B40:HW40)</f>
        <v>166562.94813666007</v>
      </c>
    </row>
    <row r="41" spans="1:233" x14ac:dyDescent="0.25">
      <c r="A41" s="38" t="s">
        <v>512</v>
      </c>
      <c r="B41" s="7">
        <f t="shared" ref="B41:BM44" si="9">-B14</f>
        <v>23.4</v>
      </c>
      <c r="C41" s="7">
        <f t="shared" si="9"/>
        <v>19</v>
      </c>
      <c r="D41" s="7">
        <f t="shared" si="9"/>
        <v>26.3</v>
      </c>
      <c r="E41" s="7">
        <f t="shared" si="9"/>
        <v>19.899999999999999</v>
      </c>
      <c r="F41" s="7">
        <f t="shared" si="9"/>
        <v>24.6</v>
      </c>
      <c r="G41" s="7">
        <f t="shared" si="9"/>
        <v>28.6</v>
      </c>
      <c r="H41" s="7">
        <f t="shared" si="9"/>
        <v>28.1</v>
      </c>
      <c r="I41" s="7">
        <f t="shared" si="9"/>
        <v>32.6</v>
      </c>
      <c r="J41" s="7">
        <f t="shared" si="9"/>
        <v>26</v>
      </c>
      <c r="K41" s="7">
        <f t="shared" si="9"/>
        <v>23.9</v>
      </c>
      <c r="L41" s="7">
        <f t="shared" si="9"/>
        <v>25.5</v>
      </c>
      <c r="M41" s="7">
        <f t="shared" si="9"/>
        <v>30.1</v>
      </c>
      <c r="N41" s="7">
        <f t="shared" si="9"/>
        <v>25.914000000000001</v>
      </c>
      <c r="O41" s="7">
        <f t="shared" si="9"/>
        <v>21.673999999999999</v>
      </c>
      <c r="P41" s="7">
        <f t="shared" si="9"/>
        <v>23.59</v>
      </c>
      <c r="Q41" s="7">
        <f t="shared" si="9"/>
        <v>19.193000000000001</v>
      </c>
      <c r="R41" s="7">
        <f t="shared" si="9"/>
        <v>30.76</v>
      </c>
      <c r="S41" s="7">
        <f t="shared" si="9"/>
        <v>20.317</v>
      </c>
      <c r="T41" s="7">
        <f t="shared" si="9"/>
        <v>28.67</v>
      </c>
      <c r="U41" s="7">
        <f t="shared" si="9"/>
        <v>29.33</v>
      </c>
      <c r="V41" s="7">
        <f t="shared" si="9"/>
        <v>25.167000000000002</v>
      </c>
      <c r="W41" s="7">
        <f t="shared" si="9"/>
        <v>23.718</v>
      </c>
      <c r="X41" s="7">
        <f t="shared" si="9"/>
        <v>24.146999999999998</v>
      </c>
      <c r="Y41" s="7">
        <f t="shared" si="9"/>
        <v>27.638999999999999</v>
      </c>
      <c r="Z41" s="7">
        <f t="shared" si="9"/>
        <v>27.657</v>
      </c>
      <c r="AA41" s="7">
        <f t="shared" si="9"/>
        <v>19.829000000000001</v>
      </c>
      <c r="AB41" s="7">
        <f t="shared" si="9"/>
        <v>18.466000000000001</v>
      </c>
      <c r="AC41" s="7">
        <f t="shared" si="9"/>
        <v>20.677</v>
      </c>
      <c r="AD41" s="7">
        <f t="shared" si="9"/>
        <v>24.33</v>
      </c>
      <c r="AE41" s="7">
        <f t="shared" si="9"/>
        <v>19.396999999999998</v>
      </c>
      <c r="AF41" s="7">
        <f t="shared" si="9"/>
        <v>33.694000000000003</v>
      </c>
      <c r="AG41" s="7">
        <f t="shared" si="9"/>
        <v>29.393999999999998</v>
      </c>
      <c r="AH41" s="7">
        <f t="shared" si="9"/>
        <v>21.503</v>
      </c>
      <c r="AI41" s="7">
        <f t="shared" si="9"/>
        <v>23.152999999999999</v>
      </c>
      <c r="AJ41" s="7">
        <f t="shared" si="9"/>
        <v>33.387</v>
      </c>
      <c r="AK41" s="7">
        <f t="shared" si="9"/>
        <v>66.352000000000004</v>
      </c>
      <c r="AL41" s="7">
        <f t="shared" si="9"/>
        <v>27.977</v>
      </c>
      <c r="AM41" s="7">
        <f t="shared" si="9"/>
        <v>18.440999999999999</v>
      </c>
      <c r="AN41" s="7">
        <f t="shared" si="9"/>
        <v>31.51</v>
      </c>
      <c r="AO41" s="7">
        <f t="shared" si="9"/>
        <v>24.698</v>
      </c>
      <c r="AP41" s="7">
        <f t="shared" si="9"/>
        <v>22.835999999999999</v>
      </c>
      <c r="AQ41" s="7">
        <f t="shared" si="9"/>
        <v>21.212</v>
      </c>
      <c r="AR41" s="7">
        <f t="shared" si="9"/>
        <v>27.670999999999999</v>
      </c>
      <c r="AS41" s="7">
        <f t="shared" si="9"/>
        <v>29.581</v>
      </c>
      <c r="AT41" s="7">
        <f t="shared" si="9"/>
        <v>27.391999999999999</v>
      </c>
      <c r="AU41" s="7">
        <f t="shared" si="9"/>
        <v>24.449000000000002</v>
      </c>
      <c r="AV41" s="7">
        <f t="shared" si="9"/>
        <v>21.98</v>
      </c>
      <c r="AW41" s="7">
        <f t="shared" si="9"/>
        <v>31.206</v>
      </c>
      <c r="AX41" s="7">
        <f t="shared" si="9"/>
        <v>22.989000000000001</v>
      </c>
      <c r="AY41" s="7">
        <f t="shared" si="9"/>
        <v>20.81</v>
      </c>
      <c r="AZ41" s="7">
        <f t="shared" si="9"/>
        <v>36.496000000000002</v>
      </c>
      <c r="BA41" s="7">
        <f t="shared" si="9"/>
        <v>26.077999999999999</v>
      </c>
      <c r="BB41" s="7">
        <f t="shared" si="9"/>
        <v>20.43</v>
      </c>
      <c r="BC41" s="7">
        <f t="shared" si="9"/>
        <v>22.506</v>
      </c>
      <c r="BD41" s="7">
        <f t="shared" si="9"/>
        <v>24.318000000000001</v>
      </c>
      <c r="BE41" s="7">
        <f t="shared" si="9"/>
        <v>19.170000000000002</v>
      </c>
      <c r="BF41" s="7">
        <f t="shared" si="9"/>
        <v>23.344000000000001</v>
      </c>
      <c r="BG41" s="7">
        <f t="shared" si="9"/>
        <v>19.701000000000001</v>
      </c>
      <c r="BH41" s="7">
        <f t="shared" si="9"/>
        <v>20.324000000000002</v>
      </c>
      <c r="BI41" s="7">
        <f t="shared" si="9"/>
        <v>36.838999999999999</v>
      </c>
      <c r="BJ41" s="7">
        <f t="shared" si="9"/>
        <v>25.7</v>
      </c>
      <c r="BK41" s="7">
        <f t="shared" si="9"/>
        <v>23.754999999999999</v>
      </c>
      <c r="BL41" s="7">
        <f t="shared" si="9"/>
        <v>27.349</v>
      </c>
      <c r="BM41" s="7">
        <f t="shared" si="9"/>
        <v>29.562000000000001</v>
      </c>
      <c r="BN41" s="7">
        <f t="shared" ref="BN41:DY45" si="10">-BN14</f>
        <v>19.515000000000001</v>
      </c>
      <c r="BO41" s="7">
        <f t="shared" si="10"/>
        <v>20.227</v>
      </c>
      <c r="BP41" s="7">
        <f t="shared" si="10"/>
        <v>31.004999999999999</v>
      </c>
      <c r="BQ41" s="7">
        <f t="shared" si="10"/>
        <v>21.736999999999998</v>
      </c>
      <c r="BR41" s="7">
        <f t="shared" si="10"/>
        <v>28.1</v>
      </c>
      <c r="BS41" s="7">
        <f t="shared" si="10"/>
        <v>19.23</v>
      </c>
      <c r="BT41" s="7">
        <f t="shared" si="10"/>
        <v>33.5</v>
      </c>
      <c r="BU41" s="7">
        <f t="shared" si="10"/>
        <v>36.829000000000001</v>
      </c>
      <c r="BV41" s="7">
        <f t="shared" si="10"/>
        <v>36.414000000000001</v>
      </c>
      <c r="BW41" s="7">
        <f t="shared" si="10"/>
        <v>27.324999999999999</v>
      </c>
      <c r="BX41" s="7">
        <f t="shared" si="10"/>
        <v>32.149000000000001</v>
      </c>
      <c r="BY41" s="7">
        <f t="shared" si="10"/>
        <v>19.248000000000001</v>
      </c>
      <c r="BZ41" s="7">
        <f t="shared" si="10"/>
        <v>86.048000000000002</v>
      </c>
      <c r="CA41" s="7">
        <f t="shared" si="10"/>
        <v>28.789000000000001</v>
      </c>
      <c r="CB41" s="7">
        <f t="shared" si="10"/>
        <v>23.991</v>
      </c>
      <c r="CC41" s="7">
        <f t="shared" si="10"/>
        <v>26.748000000000001</v>
      </c>
      <c r="CD41" s="7">
        <f t="shared" si="10"/>
        <v>25.689</v>
      </c>
      <c r="CE41" s="7">
        <f t="shared" si="10"/>
        <v>35.784999999999997</v>
      </c>
      <c r="CF41" s="7">
        <f t="shared" si="10"/>
        <v>41.485999999999997</v>
      </c>
      <c r="CG41" s="7">
        <f t="shared" si="10"/>
        <v>71.11</v>
      </c>
      <c r="CH41" s="7">
        <f t="shared" si="10"/>
        <v>72.192999999999998</v>
      </c>
      <c r="CI41" s="7">
        <f t="shared" si="10"/>
        <v>32.880000000000003</v>
      </c>
      <c r="CJ41" s="7">
        <f t="shared" si="10"/>
        <v>55.49</v>
      </c>
      <c r="CK41" s="7">
        <f t="shared" si="10"/>
        <v>41.966999999999999</v>
      </c>
      <c r="CL41" s="7">
        <f t="shared" si="10"/>
        <v>40.360999999999997</v>
      </c>
      <c r="CM41" s="7">
        <f t="shared" si="10"/>
        <v>45.991999999999997</v>
      </c>
      <c r="CN41" s="7">
        <f t="shared" si="10"/>
        <v>75.304000000000002</v>
      </c>
      <c r="CO41" s="7">
        <f t="shared" si="10"/>
        <v>31.786000000000001</v>
      </c>
      <c r="CP41" s="7">
        <f t="shared" si="10"/>
        <v>71.950999999999993</v>
      </c>
      <c r="CQ41" s="7">
        <f t="shared" si="10"/>
        <v>43.56</v>
      </c>
      <c r="CR41" s="7">
        <f t="shared" si="10"/>
        <v>53.88</v>
      </c>
      <c r="CS41" s="7">
        <f t="shared" si="10"/>
        <v>60.354999999999997</v>
      </c>
      <c r="CT41" s="7">
        <f t="shared" si="10"/>
        <v>54.783000000000001</v>
      </c>
      <c r="CU41" s="7">
        <f t="shared" si="10"/>
        <v>34.228000000000002</v>
      </c>
      <c r="CV41" s="7">
        <f t="shared" si="10"/>
        <v>31.728999999999999</v>
      </c>
      <c r="CW41" s="7">
        <f t="shared" si="10"/>
        <v>37.036000000000001</v>
      </c>
      <c r="CX41" s="7">
        <f t="shared" si="10"/>
        <v>67.585999999999999</v>
      </c>
      <c r="CY41" s="7">
        <f t="shared" si="10"/>
        <v>32.034999999999997</v>
      </c>
      <c r="CZ41" s="7">
        <f t="shared" si="10"/>
        <v>64.899000000000001</v>
      </c>
      <c r="DA41" s="7">
        <f t="shared" si="10"/>
        <v>29.352</v>
      </c>
      <c r="DB41" s="7">
        <f t="shared" si="10"/>
        <v>50.054000000000002</v>
      </c>
      <c r="DC41" s="7">
        <f t="shared" si="10"/>
        <v>49.223999999999997</v>
      </c>
      <c r="DD41" s="7">
        <f t="shared" si="10"/>
        <v>31.965</v>
      </c>
      <c r="DE41" s="7">
        <f t="shared" si="10"/>
        <v>76.813999999999993</v>
      </c>
      <c r="DF41" s="7">
        <f t="shared" si="10"/>
        <v>61.408000000000001</v>
      </c>
      <c r="DG41" s="7">
        <f t="shared" si="10"/>
        <v>35.488999999999997</v>
      </c>
      <c r="DH41" s="7">
        <f t="shared" si="10"/>
        <v>51.374000000000002</v>
      </c>
      <c r="DI41" s="7">
        <f t="shared" si="10"/>
        <v>26.199000000000002</v>
      </c>
      <c r="DJ41" s="7">
        <f t="shared" si="10"/>
        <v>42.45</v>
      </c>
      <c r="DK41" s="7">
        <f t="shared" si="10"/>
        <v>48.536000000000001</v>
      </c>
      <c r="DL41" s="7">
        <f t="shared" si="10"/>
        <v>86.311000000000007</v>
      </c>
      <c r="DM41" s="7">
        <f t="shared" si="10"/>
        <v>73.456000000000003</v>
      </c>
      <c r="DN41" s="7">
        <f t="shared" si="10"/>
        <v>34.642000000000003</v>
      </c>
      <c r="DO41" s="7">
        <f t="shared" si="10"/>
        <v>55.664000000000001</v>
      </c>
      <c r="DP41" s="7">
        <f t="shared" si="10"/>
        <v>35.091999999999999</v>
      </c>
      <c r="DQ41" s="7">
        <f t="shared" si="10"/>
        <v>98.731999999999999</v>
      </c>
      <c r="DR41" s="7">
        <f t="shared" si="10"/>
        <v>72.725999999999999</v>
      </c>
      <c r="DS41" s="7">
        <f t="shared" si="10"/>
        <v>54.003999999999998</v>
      </c>
      <c r="DT41" s="7">
        <f t="shared" si="10"/>
        <v>48.582999999999998</v>
      </c>
      <c r="DU41" s="7">
        <f t="shared" si="10"/>
        <v>30.981999999999999</v>
      </c>
      <c r="DV41" s="7">
        <f t="shared" si="10"/>
        <v>51.186</v>
      </c>
      <c r="DW41" s="7">
        <f t="shared" si="10"/>
        <v>58.905999999999999</v>
      </c>
      <c r="DX41" s="7">
        <f t="shared" si="10"/>
        <v>66.668999999999997</v>
      </c>
      <c r="DY41" s="7">
        <f t="shared" si="10"/>
        <v>45.234000000000002</v>
      </c>
      <c r="DZ41" s="7">
        <f t="shared" ref="DZ41:GK44" si="11">-DZ14</f>
        <v>54.228999999999999</v>
      </c>
      <c r="EA41" s="7">
        <f t="shared" si="11"/>
        <v>35.009</v>
      </c>
      <c r="EB41" s="7">
        <f t="shared" si="11"/>
        <v>87.403999999999996</v>
      </c>
      <c r="EC41" s="7">
        <f t="shared" si="11"/>
        <v>96.909000000000006</v>
      </c>
      <c r="ED41" s="7">
        <f t="shared" si="11"/>
        <v>58.109000000000002</v>
      </c>
      <c r="EE41" s="7">
        <f t="shared" si="11"/>
        <v>35.768999999999998</v>
      </c>
      <c r="EF41" s="7">
        <f t="shared" si="11"/>
        <v>52.557000000000002</v>
      </c>
      <c r="EG41" s="7">
        <f t="shared" si="11"/>
        <v>57.014000000000003</v>
      </c>
      <c r="EH41" s="7">
        <f t="shared" si="11"/>
        <v>39.670999999999999</v>
      </c>
      <c r="EI41" s="7">
        <f t="shared" si="11"/>
        <v>53.999000000000002</v>
      </c>
      <c r="EJ41" s="7">
        <f t="shared" si="11"/>
        <v>67.613</v>
      </c>
      <c r="EK41" s="7">
        <f t="shared" si="11"/>
        <v>86.504999999999995</v>
      </c>
      <c r="EL41" s="7">
        <f t="shared" si="11"/>
        <v>71.025999999999996</v>
      </c>
      <c r="EM41" s="7">
        <f t="shared" si="11"/>
        <v>57.308999999999997</v>
      </c>
      <c r="EN41" s="7">
        <f t="shared" si="11"/>
        <v>57.383000000000003</v>
      </c>
      <c r="EO41" s="7">
        <f t="shared" si="11"/>
        <v>117.687</v>
      </c>
      <c r="EP41" s="7">
        <f t="shared" si="11"/>
        <v>120.279</v>
      </c>
      <c r="EQ41" s="7">
        <f t="shared" si="11"/>
        <v>62.906999999999996</v>
      </c>
      <c r="ER41" s="7">
        <f t="shared" si="11"/>
        <v>69.322999999999993</v>
      </c>
      <c r="ES41" s="7">
        <f t="shared" si="11"/>
        <v>73.477999999999994</v>
      </c>
      <c r="ET41" s="7">
        <f t="shared" si="11"/>
        <v>62.125</v>
      </c>
      <c r="EU41" s="7">
        <f t="shared" si="11"/>
        <v>173.43799999999999</v>
      </c>
      <c r="EV41" s="7">
        <f t="shared" si="11"/>
        <v>95.856999999999999</v>
      </c>
      <c r="EW41" s="7">
        <f t="shared" si="11"/>
        <v>205.90100000000001</v>
      </c>
      <c r="EX41" s="7">
        <f t="shared" si="11"/>
        <v>103.749</v>
      </c>
      <c r="EY41" s="7">
        <f t="shared" si="11"/>
        <v>95.179000000000002</v>
      </c>
      <c r="EZ41" s="7">
        <f t="shared" si="11"/>
        <v>124.34399999999999</v>
      </c>
      <c r="FA41" s="7">
        <f t="shared" si="11"/>
        <v>121.74</v>
      </c>
      <c r="FB41" s="7">
        <f t="shared" si="11"/>
        <v>171.678</v>
      </c>
      <c r="FC41" s="7">
        <f t="shared" si="11"/>
        <v>128.31899999999999</v>
      </c>
      <c r="FD41" s="7">
        <f t="shared" si="11"/>
        <v>125.53</v>
      </c>
      <c r="FE41" s="7">
        <f t="shared" si="11"/>
        <v>105.923</v>
      </c>
      <c r="FF41" s="7">
        <f t="shared" si="11"/>
        <v>78.415999999999997</v>
      </c>
      <c r="FG41" s="7">
        <f t="shared" si="11"/>
        <v>191.07599999999999</v>
      </c>
      <c r="FH41" s="7">
        <f t="shared" si="11"/>
        <v>151.13399999999999</v>
      </c>
      <c r="FI41" s="7">
        <f t="shared" si="11"/>
        <v>103.441</v>
      </c>
      <c r="FJ41" s="7">
        <f t="shared" si="11"/>
        <v>216.36099999999999</v>
      </c>
      <c r="FK41" s="7">
        <f t="shared" si="11"/>
        <v>143.166</v>
      </c>
      <c r="FL41" s="7">
        <f t="shared" si="11"/>
        <v>95.838999999999999</v>
      </c>
      <c r="FM41" s="7">
        <f t="shared" si="11"/>
        <v>154.506</v>
      </c>
      <c r="FN41" s="7">
        <f t="shared" si="11"/>
        <v>155.9717</v>
      </c>
      <c r="FO41" s="7">
        <f t="shared" si="11"/>
        <v>111.8216</v>
      </c>
      <c r="FP41" s="7">
        <f t="shared" si="11"/>
        <v>132.13499999999999</v>
      </c>
      <c r="FQ41" s="7">
        <f t="shared" si="11"/>
        <v>127.2045</v>
      </c>
      <c r="FR41" s="7">
        <f t="shared" si="11"/>
        <v>113.3956</v>
      </c>
      <c r="FS41" s="7">
        <f t="shared" si="11"/>
        <v>197.35410000000002</v>
      </c>
      <c r="FT41" s="7">
        <f t="shared" si="11"/>
        <v>173.7158</v>
      </c>
      <c r="FU41" s="7">
        <f t="shared" si="11"/>
        <v>142.41489999999999</v>
      </c>
      <c r="FV41" s="7">
        <f t="shared" si="11"/>
        <v>169.56020000000001</v>
      </c>
      <c r="FW41" s="7">
        <f t="shared" si="11"/>
        <v>143.57829999999998</v>
      </c>
      <c r="FX41" s="7">
        <f t="shared" si="11"/>
        <v>118.08710000000001</v>
      </c>
      <c r="FY41" s="7">
        <f t="shared" si="11"/>
        <v>229.63170000000002</v>
      </c>
      <c r="FZ41" s="7">
        <f t="shared" si="11"/>
        <v>111.76146916000002</v>
      </c>
      <c r="GA41" s="7">
        <f t="shared" si="11"/>
        <v>135.74238112</v>
      </c>
      <c r="GB41" s="7">
        <f t="shared" si="11"/>
        <v>213.77621867999997</v>
      </c>
      <c r="GC41" s="7">
        <f t="shared" si="11"/>
        <v>108.36423576</v>
      </c>
      <c r="GD41" s="7">
        <f t="shared" si="11"/>
        <v>108.56611466999999</v>
      </c>
      <c r="GE41" s="7">
        <f t="shared" si="11"/>
        <v>99.646346579999999</v>
      </c>
      <c r="GF41" s="7">
        <f t="shared" si="11"/>
        <v>134.35877133000002</v>
      </c>
      <c r="GG41" s="7">
        <f t="shared" si="11"/>
        <v>103.34387252000002</v>
      </c>
      <c r="GH41" s="7">
        <f t="shared" si="11"/>
        <v>144.14847822999997</v>
      </c>
      <c r="GI41" s="7">
        <f t="shared" si="11"/>
        <v>101.70136669000001</v>
      </c>
      <c r="GJ41" s="7">
        <f t="shared" si="11"/>
        <v>116.47317285999999</v>
      </c>
      <c r="GK41" s="7">
        <f t="shared" si="11"/>
        <v>150.87828751999999</v>
      </c>
      <c r="GL41" s="7">
        <f t="shared" ref="GL41:IW47" si="12">-GL14</f>
        <v>133.99078925000001</v>
      </c>
      <c r="GM41" s="7">
        <f t="shared" si="12"/>
        <v>123.04822512</v>
      </c>
      <c r="GN41" s="7">
        <f t="shared" si="12"/>
        <v>155.45586422000002</v>
      </c>
      <c r="GO41" s="7">
        <f t="shared" si="12"/>
        <v>151.77949229999999</v>
      </c>
      <c r="GP41" s="7">
        <f t="shared" si="12"/>
        <v>96.482259690000006</v>
      </c>
      <c r="GQ41" s="7">
        <f t="shared" si="12"/>
        <v>140.90259829000001</v>
      </c>
      <c r="GR41" s="7">
        <f t="shared" si="12"/>
        <v>184.89094554999997</v>
      </c>
      <c r="GS41" s="7">
        <f t="shared" si="12"/>
        <v>171.99796913999998</v>
      </c>
      <c r="GT41" s="7">
        <f t="shared" si="12"/>
        <v>146.16624557999998</v>
      </c>
      <c r="GU41" s="7">
        <f t="shared" si="12"/>
        <v>141.66804943999998</v>
      </c>
      <c r="GV41" s="7">
        <f t="shared" si="12"/>
        <v>120.65696716999999</v>
      </c>
      <c r="GW41" s="7">
        <f t="shared" si="12"/>
        <v>150.02240487</v>
      </c>
      <c r="GX41" s="7">
        <f t="shared" si="12"/>
        <v>149.25102494000001</v>
      </c>
      <c r="GY41" s="7">
        <f t="shared" si="12"/>
        <v>127.41964541999999</v>
      </c>
      <c r="GZ41" s="7">
        <f t="shared" si="12"/>
        <v>146.64399402000001</v>
      </c>
      <c r="HA41" s="7">
        <f t="shared" si="12"/>
        <v>130.94538945000002</v>
      </c>
      <c r="HB41" s="7">
        <f t="shared" si="12"/>
        <v>160.57611968000001</v>
      </c>
      <c r="HC41" s="7">
        <f t="shared" si="12"/>
        <v>96.826525730000014</v>
      </c>
      <c r="HD41" s="7">
        <f t="shared" si="12"/>
        <v>121.64736822000002</v>
      </c>
      <c r="HE41" s="7">
        <f t="shared" si="12"/>
        <v>178.00390401999999</v>
      </c>
      <c r="HF41" s="7">
        <f t="shared" si="12"/>
        <v>91.390852729999992</v>
      </c>
      <c r="HG41" s="7">
        <f t="shared" si="12"/>
        <v>117.57449728</v>
      </c>
      <c r="HH41" s="7">
        <f t="shared" si="12"/>
        <v>87.317864549999996</v>
      </c>
      <c r="HI41" s="7">
        <f t="shared" si="12"/>
        <v>127.31770994999999</v>
      </c>
      <c r="HJ41" s="7">
        <f t="shared" si="12"/>
        <v>136.94449547999997</v>
      </c>
      <c r="HK41" s="7">
        <f t="shared" si="12"/>
        <v>102.30674937000001</v>
      </c>
      <c r="HL41" s="7">
        <f t="shared" si="12"/>
        <v>143.90797686999997</v>
      </c>
      <c r="HM41" s="7">
        <f t="shared" si="12"/>
        <v>132.74046336999999</v>
      </c>
      <c r="HN41" s="7">
        <f t="shared" si="12"/>
        <v>159.55711934999999</v>
      </c>
      <c r="HO41" s="7">
        <f t="shared" si="12"/>
        <v>117.61099458</v>
      </c>
      <c r="HP41" s="7">
        <f t="shared" si="12"/>
        <v>121.56719324000001</v>
      </c>
      <c r="HQ41" s="7">
        <f t="shared" si="12"/>
        <v>147.64637764000003</v>
      </c>
      <c r="HR41" s="7">
        <f t="shared" si="12"/>
        <v>131.34145826000002</v>
      </c>
      <c r="HS41" s="7">
        <f t="shared" si="12"/>
        <v>115.40820945999999</v>
      </c>
      <c r="HT41" s="7">
        <f t="shared" si="12"/>
        <v>96.102333920000021</v>
      </c>
      <c r="HU41" s="7">
        <f t="shared" si="12"/>
        <v>143.37202662000001</v>
      </c>
      <c r="HV41" s="7">
        <f t="shared" si="12"/>
        <v>110.69680634000001</v>
      </c>
      <c r="HW41" s="7">
        <f t="shared" si="12"/>
        <v>186.87474552999998</v>
      </c>
      <c r="HX41" s="63">
        <f t="shared" si="8"/>
        <v>17025.860871759996</v>
      </c>
    </row>
    <row r="42" spans="1:233" x14ac:dyDescent="0.25">
      <c r="A42" s="38" t="s">
        <v>514</v>
      </c>
      <c r="B42" s="7">
        <f t="shared" si="9"/>
        <v>22.571999999999999</v>
      </c>
      <c r="C42" s="7">
        <f t="shared" si="9"/>
        <v>15.061</v>
      </c>
      <c r="D42" s="7">
        <f t="shared" si="9"/>
        <v>15.528</v>
      </c>
      <c r="E42" s="7">
        <f t="shared" si="9"/>
        <v>20.54</v>
      </c>
      <c r="F42" s="7">
        <f t="shared" si="9"/>
        <v>21.542999999999999</v>
      </c>
      <c r="G42" s="7">
        <f t="shared" si="9"/>
        <v>45.292000000000002</v>
      </c>
      <c r="H42" s="7">
        <f t="shared" si="9"/>
        <v>27.132999999999999</v>
      </c>
      <c r="I42" s="7">
        <f t="shared" si="9"/>
        <v>111.52800000000001</v>
      </c>
      <c r="J42" s="7">
        <f t="shared" si="9"/>
        <v>22.344000000000001</v>
      </c>
      <c r="K42" s="7">
        <f t="shared" si="9"/>
        <v>36.947000000000003</v>
      </c>
      <c r="L42" s="7">
        <f t="shared" si="9"/>
        <v>30.068999999999999</v>
      </c>
      <c r="M42" s="7">
        <f t="shared" si="9"/>
        <v>44.649000000000001</v>
      </c>
      <c r="N42" s="7">
        <f t="shared" si="9"/>
        <v>116.029</v>
      </c>
      <c r="O42" s="7">
        <f t="shared" si="9"/>
        <v>43.006</v>
      </c>
      <c r="P42" s="7">
        <f t="shared" si="9"/>
        <v>63.917000000000002</v>
      </c>
      <c r="Q42" s="7">
        <f t="shared" si="9"/>
        <v>40.253999999999998</v>
      </c>
      <c r="R42" s="7">
        <f t="shared" si="9"/>
        <v>59.110999999999997</v>
      </c>
      <c r="S42" s="7">
        <f t="shared" si="9"/>
        <v>89.837000000000003</v>
      </c>
      <c r="T42" s="7">
        <f t="shared" si="9"/>
        <v>32.249000000000002</v>
      </c>
      <c r="U42" s="7">
        <f t="shared" si="9"/>
        <v>36.405999999999999</v>
      </c>
      <c r="V42" s="7">
        <f t="shared" si="9"/>
        <v>69.733999999999995</v>
      </c>
      <c r="W42" s="7">
        <f t="shared" si="9"/>
        <v>76.278000000000006</v>
      </c>
      <c r="X42" s="7">
        <f t="shared" si="9"/>
        <v>85.513999999999996</v>
      </c>
      <c r="Y42" s="7">
        <f t="shared" si="9"/>
        <v>71.405000000000001</v>
      </c>
      <c r="Z42" s="7">
        <f t="shared" si="9"/>
        <v>43.518000000000001</v>
      </c>
      <c r="AA42" s="7">
        <f t="shared" si="9"/>
        <v>30.388000000000002</v>
      </c>
      <c r="AB42" s="7">
        <f t="shared" si="9"/>
        <v>41.698</v>
      </c>
      <c r="AC42" s="7">
        <f t="shared" si="9"/>
        <v>41.012</v>
      </c>
      <c r="AD42" s="7">
        <f t="shared" si="9"/>
        <v>55.576000000000001</v>
      </c>
      <c r="AE42" s="7">
        <f t="shared" si="9"/>
        <v>272.48899999999998</v>
      </c>
      <c r="AF42" s="7">
        <f t="shared" si="9"/>
        <v>62.073</v>
      </c>
      <c r="AG42" s="7">
        <f t="shared" si="9"/>
        <v>52.116999999999997</v>
      </c>
      <c r="AH42" s="7">
        <f t="shared" si="9"/>
        <v>43.500999999999998</v>
      </c>
      <c r="AI42" s="7">
        <f t="shared" si="9"/>
        <v>133.54</v>
      </c>
      <c r="AJ42" s="7">
        <f t="shared" si="9"/>
        <v>146.33600000000001</v>
      </c>
      <c r="AK42" s="7">
        <f t="shared" si="9"/>
        <v>280.29599999999999</v>
      </c>
      <c r="AL42" s="7">
        <f t="shared" si="9"/>
        <v>51.386000000000003</v>
      </c>
      <c r="AM42" s="7">
        <f t="shared" si="9"/>
        <v>24.376999999999999</v>
      </c>
      <c r="AN42" s="7">
        <f t="shared" si="9"/>
        <v>120.002</v>
      </c>
      <c r="AO42" s="7">
        <f t="shared" si="9"/>
        <v>76.730999999999995</v>
      </c>
      <c r="AP42" s="7">
        <f t="shared" si="9"/>
        <v>41.856999999999999</v>
      </c>
      <c r="AQ42" s="7">
        <f t="shared" si="9"/>
        <v>41.726999999999997</v>
      </c>
      <c r="AR42" s="7">
        <f t="shared" si="9"/>
        <v>72.091999999999999</v>
      </c>
      <c r="AS42" s="7">
        <f t="shared" si="9"/>
        <v>40.389000000000003</v>
      </c>
      <c r="AT42" s="7">
        <f t="shared" si="9"/>
        <v>61.308999999999997</v>
      </c>
      <c r="AU42" s="7">
        <f t="shared" si="9"/>
        <v>213.16200000000001</v>
      </c>
      <c r="AV42" s="7">
        <f t="shared" si="9"/>
        <v>45.069000000000003</v>
      </c>
      <c r="AW42" s="7">
        <f t="shared" si="9"/>
        <v>71.16</v>
      </c>
      <c r="AX42" s="7">
        <f t="shared" si="9"/>
        <v>32.167000000000002</v>
      </c>
      <c r="AY42" s="7">
        <f t="shared" si="9"/>
        <v>16.625</v>
      </c>
      <c r="AZ42" s="7">
        <f t="shared" si="9"/>
        <v>26.614000000000001</v>
      </c>
      <c r="BA42" s="7">
        <f t="shared" si="9"/>
        <v>69.007000000000005</v>
      </c>
      <c r="BB42" s="7">
        <f t="shared" si="9"/>
        <v>37.313000000000002</v>
      </c>
      <c r="BC42" s="7">
        <f t="shared" si="9"/>
        <v>42.764000000000003</v>
      </c>
      <c r="BD42" s="7">
        <f t="shared" si="9"/>
        <v>65.472999999999999</v>
      </c>
      <c r="BE42" s="7">
        <f t="shared" si="9"/>
        <v>43.734999999999999</v>
      </c>
      <c r="BF42" s="7">
        <f t="shared" si="9"/>
        <v>38.311</v>
      </c>
      <c r="BG42" s="7">
        <f t="shared" si="9"/>
        <v>64.382999999999996</v>
      </c>
      <c r="BH42" s="7">
        <f t="shared" si="9"/>
        <v>60.613</v>
      </c>
      <c r="BI42" s="7">
        <f t="shared" si="9"/>
        <v>76.992000000000004</v>
      </c>
      <c r="BJ42" s="7">
        <f t="shared" si="9"/>
        <v>40.722999999999999</v>
      </c>
      <c r="BK42" s="7">
        <f t="shared" si="9"/>
        <v>47.268000000000001</v>
      </c>
      <c r="BL42" s="7">
        <f t="shared" si="9"/>
        <v>48.944000000000003</v>
      </c>
      <c r="BM42" s="7">
        <f t="shared" si="9"/>
        <v>75.328000000000003</v>
      </c>
      <c r="BN42" s="7">
        <f t="shared" si="10"/>
        <v>56.293999999999997</v>
      </c>
      <c r="BO42" s="7">
        <f t="shared" si="10"/>
        <v>68.301000000000002</v>
      </c>
      <c r="BP42" s="7">
        <f t="shared" si="10"/>
        <v>83.037999999999997</v>
      </c>
      <c r="BQ42" s="7">
        <f t="shared" si="10"/>
        <v>55.712000000000003</v>
      </c>
      <c r="BR42" s="7">
        <f t="shared" si="10"/>
        <v>58.970999999999997</v>
      </c>
      <c r="BS42" s="7">
        <f t="shared" si="10"/>
        <v>60.453000000000003</v>
      </c>
      <c r="BT42" s="7">
        <f t="shared" si="10"/>
        <v>28.869</v>
      </c>
      <c r="BU42" s="7">
        <f t="shared" si="10"/>
        <v>45.758000000000003</v>
      </c>
      <c r="BV42" s="7">
        <f t="shared" si="10"/>
        <v>62.188000000000002</v>
      </c>
      <c r="BW42" s="7">
        <f t="shared" si="10"/>
        <v>32.735999999999997</v>
      </c>
      <c r="BX42" s="7">
        <f t="shared" si="10"/>
        <v>71.466999999999999</v>
      </c>
      <c r="BY42" s="7">
        <f t="shared" si="10"/>
        <v>37.286000000000001</v>
      </c>
      <c r="BZ42" s="7">
        <f t="shared" si="10"/>
        <v>65.951999999999998</v>
      </c>
      <c r="CA42" s="7">
        <f t="shared" si="10"/>
        <v>55.005000000000003</v>
      </c>
      <c r="CB42" s="7">
        <f t="shared" si="10"/>
        <v>47.006</v>
      </c>
      <c r="CC42" s="7">
        <f t="shared" si="10"/>
        <v>51.454000000000001</v>
      </c>
      <c r="CD42" s="7">
        <f t="shared" si="10"/>
        <v>43.152999999999999</v>
      </c>
      <c r="CE42" s="7">
        <f t="shared" si="10"/>
        <v>37.045999999999999</v>
      </c>
      <c r="CF42" s="7">
        <f t="shared" si="10"/>
        <v>57.308999999999997</v>
      </c>
      <c r="CG42" s="7">
        <f t="shared" si="10"/>
        <v>63.838999999999999</v>
      </c>
      <c r="CH42" s="7">
        <f t="shared" si="10"/>
        <v>50.341999999999999</v>
      </c>
      <c r="CI42" s="7">
        <f t="shared" si="10"/>
        <v>42.338999999999999</v>
      </c>
      <c r="CJ42" s="7">
        <f t="shared" si="10"/>
        <v>48.286800048828127</v>
      </c>
      <c r="CK42" s="7">
        <f t="shared" si="10"/>
        <v>40.997999999999998</v>
      </c>
      <c r="CL42" s="7">
        <f t="shared" si="10"/>
        <v>34.108449996948245</v>
      </c>
      <c r="CM42" s="7">
        <f t="shared" si="10"/>
        <v>79.796000000000006</v>
      </c>
      <c r="CN42" s="7">
        <f t="shared" si="10"/>
        <v>31.943879199981691</v>
      </c>
      <c r="CO42" s="7">
        <f t="shared" si="10"/>
        <v>91.594999999999999</v>
      </c>
      <c r="CP42" s="7">
        <f t="shared" si="10"/>
        <v>66.061999999999998</v>
      </c>
      <c r="CQ42" s="7">
        <f t="shared" si="10"/>
        <v>34.941000000000003</v>
      </c>
      <c r="CR42" s="7">
        <f t="shared" si="10"/>
        <v>27.568999999999999</v>
      </c>
      <c r="CS42" s="7">
        <f t="shared" si="10"/>
        <v>74.614000000000004</v>
      </c>
      <c r="CT42" s="7">
        <f t="shared" si="10"/>
        <v>38.441000000000003</v>
      </c>
      <c r="CU42" s="7">
        <f t="shared" si="10"/>
        <v>48.529000000000003</v>
      </c>
      <c r="CV42" s="7">
        <f t="shared" si="10"/>
        <v>56.189</v>
      </c>
      <c r="CW42" s="7">
        <f t="shared" si="10"/>
        <v>94.137</v>
      </c>
      <c r="CX42" s="7">
        <f t="shared" si="10"/>
        <v>37.195999999999998</v>
      </c>
      <c r="CY42" s="7">
        <f t="shared" si="10"/>
        <v>83.882999999999996</v>
      </c>
      <c r="CZ42" s="7">
        <f t="shared" si="10"/>
        <v>33.145000000000003</v>
      </c>
      <c r="DA42" s="7">
        <f t="shared" si="10"/>
        <v>65.731999999999999</v>
      </c>
      <c r="DB42" s="7">
        <f t="shared" si="10"/>
        <v>96.59</v>
      </c>
      <c r="DC42" s="7">
        <f t="shared" si="10"/>
        <v>31.294</v>
      </c>
      <c r="DD42" s="7">
        <f t="shared" si="10"/>
        <v>58.536208007812498</v>
      </c>
      <c r="DE42" s="7">
        <f t="shared" si="10"/>
        <v>101.779</v>
      </c>
      <c r="DF42" s="7">
        <f t="shared" si="10"/>
        <v>36.497</v>
      </c>
      <c r="DG42" s="7">
        <f t="shared" si="10"/>
        <v>36.610999999999997</v>
      </c>
      <c r="DH42" s="7">
        <f t="shared" si="10"/>
        <v>40.234999999999999</v>
      </c>
      <c r="DI42" s="7">
        <f t="shared" si="10"/>
        <v>39.366</v>
      </c>
      <c r="DJ42" s="7">
        <f t="shared" si="10"/>
        <v>43.478999999999999</v>
      </c>
      <c r="DK42" s="7">
        <f t="shared" si="10"/>
        <v>44.972999999999999</v>
      </c>
      <c r="DL42" s="7">
        <f t="shared" si="10"/>
        <v>23.577999999999999</v>
      </c>
      <c r="DM42" s="7">
        <f t="shared" si="10"/>
        <v>56.683999999999997</v>
      </c>
      <c r="DN42" s="7">
        <f t="shared" si="10"/>
        <v>58.494999999999997</v>
      </c>
      <c r="DO42" s="7">
        <f t="shared" si="10"/>
        <v>33.134999999999998</v>
      </c>
      <c r="DP42" s="7">
        <f t="shared" si="10"/>
        <v>31.023</v>
      </c>
      <c r="DQ42" s="7">
        <f t="shared" si="10"/>
        <v>55.255000000000003</v>
      </c>
      <c r="DR42" s="7">
        <f t="shared" si="10"/>
        <v>27.609000000000002</v>
      </c>
      <c r="DS42" s="7">
        <f t="shared" si="10"/>
        <v>30.577999999999999</v>
      </c>
      <c r="DT42" s="7">
        <f t="shared" si="10"/>
        <v>84.840999999999994</v>
      </c>
      <c r="DU42" s="7">
        <f t="shared" si="10"/>
        <v>56.506999999999998</v>
      </c>
      <c r="DV42" s="7">
        <f t="shared" si="10"/>
        <v>38.247</v>
      </c>
      <c r="DW42" s="7">
        <f t="shared" si="10"/>
        <v>68.838243890047067</v>
      </c>
      <c r="DX42" s="7">
        <f t="shared" si="10"/>
        <v>65.164000000000001</v>
      </c>
      <c r="DY42" s="7">
        <f t="shared" si="10"/>
        <v>61.155000000000001</v>
      </c>
      <c r="DZ42" s="7">
        <f t="shared" si="11"/>
        <v>50.408999999999999</v>
      </c>
      <c r="EA42" s="7">
        <f t="shared" si="11"/>
        <v>53.119</v>
      </c>
      <c r="EB42" s="7">
        <f t="shared" si="11"/>
        <v>63.125999999999998</v>
      </c>
      <c r="EC42" s="7">
        <f t="shared" si="11"/>
        <v>137.16800000000001</v>
      </c>
      <c r="ED42" s="7">
        <f t="shared" si="11"/>
        <v>40.225999999999999</v>
      </c>
      <c r="EE42" s="7">
        <f t="shared" si="11"/>
        <v>60.014000000000003</v>
      </c>
      <c r="EF42" s="7">
        <f t="shared" si="11"/>
        <v>79.102999999999994</v>
      </c>
      <c r="EG42" s="7">
        <f t="shared" si="11"/>
        <v>57.283000000000001</v>
      </c>
      <c r="EH42" s="7">
        <f t="shared" si="11"/>
        <v>44.715000000000003</v>
      </c>
      <c r="EI42" s="7">
        <f t="shared" si="11"/>
        <v>49.670999999999999</v>
      </c>
      <c r="EJ42" s="7">
        <f t="shared" si="11"/>
        <v>65.391000000000005</v>
      </c>
      <c r="EK42" s="7">
        <f t="shared" si="11"/>
        <v>54.070999999999998</v>
      </c>
      <c r="EL42" s="7">
        <f t="shared" si="11"/>
        <v>80.724999999999994</v>
      </c>
      <c r="EM42" s="7">
        <f t="shared" si="11"/>
        <v>144.150127160132</v>
      </c>
      <c r="EN42" s="7">
        <f t="shared" si="11"/>
        <v>99.528000000000006</v>
      </c>
      <c r="EO42" s="7">
        <f t="shared" si="11"/>
        <v>85.727000000000004</v>
      </c>
      <c r="EP42" s="7">
        <f t="shared" si="11"/>
        <v>47.177999999999997</v>
      </c>
      <c r="EQ42" s="7">
        <f t="shared" si="11"/>
        <v>63.866</v>
      </c>
      <c r="ER42" s="7">
        <f t="shared" si="11"/>
        <v>83.156000000000006</v>
      </c>
      <c r="ES42" s="7">
        <f t="shared" si="11"/>
        <v>76.914000000000001</v>
      </c>
      <c r="ET42" s="7">
        <f t="shared" si="11"/>
        <v>64.921000000000006</v>
      </c>
      <c r="EU42" s="7">
        <f t="shared" si="11"/>
        <v>51.472999999999999</v>
      </c>
      <c r="EV42" s="7">
        <f t="shared" si="11"/>
        <v>97.007000000000005</v>
      </c>
      <c r="EW42" s="7">
        <f t="shared" si="11"/>
        <v>51.898000000000003</v>
      </c>
      <c r="EX42" s="7">
        <f t="shared" si="11"/>
        <v>62.42</v>
      </c>
      <c r="EY42" s="7">
        <f t="shared" si="11"/>
        <v>67.820999999999998</v>
      </c>
      <c r="EZ42" s="7">
        <f t="shared" si="11"/>
        <v>77.239999999999995</v>
      </c>
      <c r="FA42" s="7">
        <f t="shared" si="11"/>
        <v>63.043999999999997</v>
      </c>
      <c r="FB42" s="7">
        <f t="shared" si="11"/>
        <v>72.924999999999997</v>
      </c>
      <c r="FC42" s="7">
        <f t="shared" si="11"/>
        <v>95.343000000000004</v>
      </c>
      <c r="FD42" s="7">
        <f t="shared" si="11"/>
        <v>92.48</v>
      </c>
      <c r="FE42" s="7">
        <f t="shared" si="11"/>
        <v>100.249</v>
      </c>
      <c r="FF42" s="7">
        <f t="shared" si="11"/>
        <v>50.152000000000001</v>
      </c>
      <c r="FG42" s="7">
        <f t="shared" si="11"/>
        <v>89.343999999999994</v>
      </c>
      <c r="FH42" s="7">
        <f t="shared" si="11"/>
        <v>124.209158203125</v>
      </c>
      <c r="FI42" s="7">
        <f t="shared" si="11"/>
        <v>151.93299999999999</v>
      </c>
      <c r="FJ42" s="7">
        <f t="shared" si="11"/>
        <v>81.239000000000004</v>
      </c>
      <c r="FK42" s="7">
        <f t="shared" si="11"/>
        <v>62.945</v>
      </c>
      <c r="FL42" s="7">
        <f t="shared" si="11"/>
        <v>69.724000000000004</v>
      </c>
      <c r="FM42" s="7">
        <f t="shared" si="11"/>
        <v>154.34200000000001</v>
      </c>
      <c r="FN42" s="7">
        <f t="shared" si="11"/>
        <v>74.394000000000005</v>
      </c>
      <c r="FO42" s="7">
        <f t="shared" si="11"/>
        <v>158.55520000000001</v>
      </c>
      <c r="FP42" s="7">
        <f t="shared" si="11"/>
        <v>73.487499999999997</v>
      </c>
      <c r="FQ42" s="7">
        <f t="shared" si="11"/>
        <v>164.12700000000001</v>
      </c>
      <c r="FR42" s="7">
        <f t="shared" si="11"/>
        <v>153.08579999999998</v>
      </c>
      <c r="FS42" s="7">
        <f t="shared" si="11"/>
        <v>78.682199999999995</v>
      </c>
      <c r="FT42" s="7">
        <f t="shared" si="11"/>
        <v>112.42610000000001</v>
      </c>
      <c r="FU42" s="7">
        <f t="shared" si="11"/>
        <v>143.24879999999999</v>
      </c>
      <c r="FV42" s="7">
        <f t="shared" si="11"/>
        <v>136.6908</v>
      </c>
      <c r="FW42" s="7">
        <f t="shared" si="11"/>
        <v>203.37</v>
      </c>
      <c r="FX42" s="7">
        <f t="shared" si="11"/>
        <v>91.766300000000001</v>
      </c>
      <c r="FY42" s="7">
        <f t="shared" si="11"/>
        <v>222.06379999999999</v>
      </c>
      <c r="FZ42" s="7">
        <f t="shared" si="11"/>
        <v>102.71432666</v>
      </c>
      <c r="GA42" s="7">
        <f t="shared" si="11"/>
        <v>117.68517713999999</v>
      </c>
      <c r="GB42" s="7">
        <f t="shared" si="11"/>
        <v>170.78383603999998</v>
      </c>
      <c r="GC42" s="7">
        <f t="shared" si="11"/>
        <v>116.98399023</v>
      </c>
      <c r="GD42" s="7">
        <f t="shared" si="11"/>
        <v>246.97273627000001</v>
      </c>
      <c r="GE42" s="7">
        <f t="shared" si="11"/>
        <v>86.307793410000002</v>
      </c>
      <c r="GF42" s="7">
        <f t="shared" si="11"/>
        <v>118.60353377</v>
      </c>
      <c r="GG42" s="7">
        <f t="shared" si="11"/>
        <v>149.43014559</v>
      </c>
      <c r="GH42" s="7">
        <f t="shared" si="11"/>
        <v>145.54648980000002</v>
      </c>
      <c r="GI42" s="7">
        <f t="shared" si="11"/>
        <v>168.59191575</v>
      </c>
      <c r="GJ42" s="7">
        <f t="shared" si="11"/>
        <v>116.80947390000001</v>
      </c>
      <c r="GK42" s="7">
        <f t="shared" si="11"/>
        <v>138.43892588999998</v>
      </c>
      <c r="GL42" s="7">
        <f t="shared" si="12"/>
        <v>115.36290684000001</v>
      </c>
      <c r="GM42" s="7">
        <f t="shared" si="12"/>
        <v>92.092558589999996</v>
      </c>
      <c r="GN42" s="7">
        <f t="shared" si="12"/>
        <v>108.4591612</v>
      </c>
      <c r="GO42" s="7">
        <f t="shared" si="12"/>
        <v>151.36087789999999</v>
      </c>
      <c r="GP42" s="7">
        <f t="shared" si="12"/>
        <v>162.19999408000001</v>
      </c>
      <c r="GQ42" s="7">
        <f t="shared" si="12"/>
        <v>248.23767666999998</v>
      </c>
      <c r="GR42" s="7">
        <f t="shared" si="12"/>
        <v>182.54939815999998</v>
      </c>
      <c r="GS42" s="7">
        <f t="shared" si="12"/>
        <v>143.63252012000001</v>
      </c>
      <c r="GT42" s="7">
        <f t="shared" si="12"/>
        <v>159.64956893999999</v>
      </c>
      <c r="GU42" s="7">
        <f t="shared" si="12"/>
        <v>109.88607317</v>
      </c>
      <c r="GV42" s="7">
        <f t="shared" si="12"/>
        <v>148.34839968</v>
      </c>
      <c r="GW42" s="7">
        <f t="shared" si="12"/>
        <v>181.75285081000001</v>
      </c>
      <c r="GX42" s="7">
        <f t="shared" si="12"/>
        <v>133.91521061</v>
      </c>
      <c r="GY42" s="7">
        <f t="shared" si="12"/>
        <v>113.81928770999998</v>
      </c>
      <c r="GZ42" s="7">
        <f t="shared" si="12"/>
        <v>117.76086251999999</v>
      </c>
      <c r="HA42" s="7">
        <f t="shared" si="12"/>
        <v>149.50264381</v>
      </c>
      <c r="HB42" s="7">
        <f t="shared" si="12"/>
        <v>196.72006666000001</v>
      </c>
      <c r="HC42" s="7">
        <f t="shared" si="12"/>
        <v>174.19573049000002</v>
      </c>
      <c r="HD42" s="7">
        <f t="shared" si="12"/>
        <v>158.58355001000001</v>
      </c>
      <c r="HE42" s="7">
        <f t="shared" si="12"/>
        <v>96.172902520000008</v>
      </c>
      <c r="HF42" s="7">
        <f t="shared" si="12"/>
        <v>152.20488656000001</v>
      </c>
      <c r="HG42" s="7">
        <f t="shared" si="12"/>
        <v>188.25614744000001</v>
      </c>
      <c r="HH42" s="7">
        <f t="shared" si="12"/>
        <v>138.05698706999999</v>
      </c>
      <c r="HI42" s="7">
        <f t="shared" si="12"/>
        <v>355.62003472000004</v>
      </c>
      <c r="HJ42" s="7">
        <f t="shared" si="12"/>
        <v>136.76190833999999</v>
      </c>
      <c r="HK42" s="7">
        <f t="shared" si="12"/>
        <v>113.93171507</v>
      </c>
      <c r="HL42" s="7">
        <f t="shared" si="12"/>
        <v>165.30985243000001</v>
      </c>
      <c r="HM42" s="7">
        <f t="shared" si="12"/>
        <v>121.59261872</v>
      </c>
      <c r="HN42" s="7">
        <f t="shared" si="12"/>
        <v>259.41823390000002</v>
      </c>
      <c r="HO42" s="7">
        <f t="shared" si="12"/>
        <v>174.30002557</v>
      </c>
      <c r="HP42" s="7">
        <f t="shared" si="12"/>
        <v>129.24009783</v>
      </c>
      <c r="HQ42" s="7">
        <f t="shared" si="12"/>
        <v>182.18620251000002</v>
      </c>
      <c r="HR42" s="7">
        <f t="shared" si="12"/>
        <v>134.52616819999997</v>
      </c>
      <c r="HS42" s="7">
        <f t="shared" si="12"/>
        <v>134.16543674000002</v>
      </c>
      <c r="HT42" s="7">
        <f t="shared" si="12"/>
        <v>104.83348977</v>
      </c>
      <c r="HU42" s="7">
        <f t="shared" si="12"/>
        <v>136.39484209000003</v>
      </c>
      <c r="HV42" s="7">
        <f t="shared" si="12"/>
        <v>105.88251495999999</v>
      </c>
      <c r="HW42" s="7">
        <f t="shared" si="12"/>
        <v>62.318544840000001</v>
      </c>
      <c r="HX42" s="63">
        <f t="shared" si="8"/>
        <v>19573.381658206872</v>
      </c>
    </row>
    <row r="43" spans="1:233" x14ac:dyDescent="0.25">
      <c r="A43" s="38" t="s">
        <v>516</v>
      </c>
      <c r="B43" s="7">
        <f t="shared" si="9"/>
        <v>92.984999999999999</v>
      </c>
      <c r="C43" s="7">
        <f t="shared" si="9"/>
        <v>19.588000000000001</v>
      </c>
      <c r="D43" s="7">
        <f t="shared" si="9"/>
        <v>23.302</v>
      </c>
      <c r="E43" s="7">
        <f t="shared" si="9"/>
        <v>21.518000000000001</v>
      </c>
      <c r="F43" s="7">
        <f t="shared" si="9"/>
        <v>15.237</v>
      </c>
      <c r="G43" s="7">
        <f t="shared" si="9"/>
        <v>15.117000000000001</v>
      </c>
      <c r="H43" s="7">
        <f t="shared" si="9"/>
        <v>18.657</v>
      </c>
      <c r="I43" s="7">
        <f t="shared" si="9"/>
        <v>23.483000000000001</v>
      </c>
      <c r="J43" s="7">
        <f t="shared" si="9"/>
        <v>14.994</v>
      </c>
      <c r="K43" s="7">
        <f t="shared" si="9"/>
        <v>14.128</v>
      </c>
      <c r="L43" s="7">
        <f t="shared" si="9"/>
        <v>17.329999999999998</v>
      </c>
      <c r="M43" s="7">
        <f t="shared" si="9"/>
        <v>15.707000000000001</v>
      </c>
      <c r="N43" s="7">
        <f t="shared" si="9"/>
        <v>19.975999999999999</v>
      </c>
      <c r="O43" s="7">
        <f t="shared" si="9"/>
        <v>15.958</v>
      </c>
      <c r="P43" s="7">
        <f t="shared" si="9"/>
        <v>23.45</v>
      </c>
      <c r="Q43" s="7">
        <f t="shared" si="9"/>
        <v>17.149999999999999</v>
      </c>
      <c r="R43" s="7">
        <f t="shared" si="9"/>
        <v>27.928999999999998</v>
      </c>
      <c r="S43" s="7">
        <f t="shared" si="9"/>
        <v>18.538</v>
      </c>
      <c r="T43" s="7">
        <f t="shared" si="9"/>
        <v>31.834</v>
      </c>
      <c r="U43" s="7">
        <f t="shared" si="9"/>
        <v>67.489000000000004</v>
      </c>
      <c r="V43" s="7">
        <f t="shared" si="9"/>
        <v>29.512</v>
      </c>
      <c r="W43" s="7">
        <f t="shared" si="9"/>
        <v>35.042000000000002</v>
      </c>
      <c r="X43" s="7">
        <f t="shared" si="9"/>
        <v>24.529</v>
      </c>
      <c r="Y43" s="7">
        <f t="shared" si="9"/>
        <v>72.736000000000004</v>
      </c>
      <c r="Z43" s="7">
        <f t="shared" si="9"/>
        <v>66.471000000000004</v>
      </c>
      <c r="AA43" s="7">
        <f t="shared" si="9"/>
        <v>45.503</v>
      </c>
      <c r="AB43" s="7">
        <f t="shared" si="9"/>
        <v>40.040999999999997</v>
      </c>
      <c r="AC43" s="7">
        <f t="shared" si="9"/>
        <v>44.298000000000002</v>
      </c>
      <c r="AD43" s="7">
        <f t="shared" si="9"/>
        <v>33.765000000000001</v>
      </c>
      <c r="AE43" s="7">
        <f t="shared" si="9"/>
        <v>40.701999999999998</v>
      </c>
      <c r="AF43" s="7">
        <f t="shared" si="9"/>
        <v>40.904000000000003</v>
      </c>
      <c r="AG43" s="7">
        <f t="shared" si="9"/>
        <v>45.280999999999999</v>
      </c>
      <c r="AH43" s="7">
        <f t="shared" si="9"/>
        <v>71.021000000000001</v>
      </c>
      <c r="AI43" s="7">
        <f t="shared" si="9"/>
        <v>52.276000000000003</v>
      </c>
      <c r="AJ43" s="7">
        <f t="shared" si="9"/>
        <v>46.051000000000002</v>
      </c>
      <c r="AK43" s="7">
        <f t="shared" si="9"/>
        <v>71.900000000000006</v>
      </c>
      <c r="AL43" s="7">
        <f t="shared" si="9"/>
        <v>48.167999999999999</v>
      </c>
      <c r="AM43" s="7">
        <f t="shared" si="9"/>
        <v>45.387999999999998</v>
      </c>
      <c r="AN43" s="7">
        <f t="shared" si="9"/>
        <v>87.605000000000004</v>
      </c>
      <c r="AO43" s="7">
        <f t="shared" si="9"/>
        <v>53.841000000000001</v>
      </c>
      <c r="AP43" s="7">
        <f t="shared" si="9"/>
        <v>54.889000000000003</v>
      </c>
      <c r="AQ43" s="7">
        <f t="shared" si="9"/>
        <v>55.195999999999998</v>
      </c>
      <c r="AR43" s="7">
        <f t="shared" si="9"/>
        <v>65.100999999999999</v>
      </c>
      <c r="AS43" s="7">
        <f t="shared" si="9"/>
        <v>69.221999999999994</v>
      </c>
      <c r="AT43" s="7">
        <f t="shared" si="9"/>
        <v>61.311</v>
      </c>
      <c r="AU43" s="7">
        <f t="shared" si="9"/>
        <v>71.784000000000006</v>
      </c>
      <c r="AV43" s="7">
        <f t="shared" si="9"/>
        <v>51.802</v>
      </c>
      <c r="AW43" s="7">
        <f t="shared" si="9"/>
        <v>136.797</v>
      </c>
      <c r="AX43" s="7">
        <f t="shared" si="9"/>
        <v>46.750999999999998</v>
      </c>
      <c r="AY43" s="7">
        <f t="shared" si="9"/>
        <v>45.942</v>
      </c>
      <c r="AZ43" s="7">
        <f t="shared" si="9"/>
        <v>50.448</v>
      </c>
      <c r="BA43" s="7">
        <f t="shared" si="9"/>
        <v>49.237000000000002</v>
      </c>
      <c r="BB43" s="7">
        <f t="shared" si="9"/>
        <v>54.651000000000003</v>
      </c>
      <c r="BC43" s="7">
        <f t="shared" si="9"/>
        <v>98.263999999999996</v>
      </c>
      <c r="BD43" s="7">
        <f t="shared" si="9"/>
        <v>107.217</v>
      </c>
      <c r="BE43" s="7">
        <f t="shared" si="9"/>
        <v>99.501000000000005</v>
      </c>
      <c r="BF43" s="7">
        <f t="shared" si="9"/>
        <v>117.251</v>
      </c>
      <c r="BG43" s="7">
        <f t="shared" si="9"/>
        <v>90.293000000000006</v>
      </c>
      <c r="BH43" s="7">
        <f t="shared" si="9"/>
        <v>110.93300000000001</v>
      </c>
      <c r="BI43" s="7">
        <f t="shared" si="9"/>
        <v>155.054</v>
      </c>
      <c r="BJ43" s="7">
        <f t="shared" si="9"/>
        <v>123.292</v>
      </c>
      <c r="BK43" s="7">
        <f t="shared" si="9"/>
        <v>96.846000000000004</v>
      </c>
      <c r="BL43" s="7">
        <f t="shared" si="9"/>
        <v>91.194999999999993</v>
      </c>
      <c r="BM43" s="7">
        <f t="shared" si="9"/>
        <v>69.227000000000004</v>
      </c>
      <c r="BN43" s="7">
        <f t="shared" si="10"/>
        <v>86.454999999999998</v>
      </c>
      <c r="BO43" s="7">
        <f t="shared" si="10"/>
        <v>99.905000000000001</v>
      </c>
      <c r="BP43" s="7">
        <f t="shared" si="10"/>
        <v>101.123</v>
      </c>
      <c r="BQ43" s="7">
        <f t="shared" si="10"/>
        <v>95.59</v>
      </c>
      <c r="BR43" s="7">
        <f t="shared" si="10"/>
        <v>100.962</v>
      </c>
      <c r="BS43" s="7">
        <f t="shared" si="10"/>
        <v>89.492000000000004</v>
      </c>
      <c r="BT43" s="7">
        <f t="shared" si="10"/>
        <v>77.188999999999993</v>
      </c>
      <c r="BU43" s="7">
        <f t="shared" si="10"/>
        <v>114.08499999999999</v>
      </c>
      <c r="BV43" s="7">
        <f t="shared" si="10"/>
        <v>102.185</v>
      </c>
      <c r="BW43" s="7">
        <f t="shared" si="10"/>
        <v>89.915999999999997</v>
      </c>
      <c r="BX43" s="7">
        <f t="shared" si="10"/>
        <v>126.354</v>
      </c>
      <c r="BY43" s="7">
        <f t="shared" si="10"/>
        <v>56.784999999999997</v>
      </c>
      <c r="BZ43" s="7">
        <f t="shared" si="10"/>
        <v>61.317</v>
      </c>
      <c r="CA43" s="7">
        <f t="shared" si="10"/>
        <v>69.382999999999996</v>
      </c>
      <c r="CB43" s="7">
        <f t="shared" si="10"/>
        <v>131.077</v>
      </c>
      <c r="CC43" s="7">
        <f t="shared" si="10"/>
        <v>104.387</v>
      </c>
      <c r="CD43" s="7">
        <f t="shared" si="10"/>
        <v>94.977000000000004</v>
      </c>
      <c r="CE43" s="7">
        <f t="shared" si="10"/>
        <v>91.38</v>
      </c>
      <c r="CF43" s="7">
        <f t="shared" si="10"/>
        <v>90.18</v>
      </c>
      <c r="CG43" s="7">
        <f t="shared" si="10"/>
        <v>115.432</v>
      </c>
      <c r="CH43" s="7">
        <f t="shared" si="10"/>
        <v>127.16800000000001</v>
      </c>
      <c r="CI43" s="7">
        <f t="shared" si="10"/>
        <v>86.497</v>
      </c>
      <c r="CJ43" s="7">
        <f t="shared" si="10"/>
        <v>102.66200000000001</v>
      </c>
      <c r="CK43" s="7">
        <f t="shared" si="10"/>
        <v>88.88</v>
      </c>
      <c r="CL43" s="7">
        <f t="shared" si="10"/>
        <v>106.682</v>
      </c>
      <c r="CM43" s="7">
        <f t="shared" si="10"/>
        <v>106.98</v>
      </c>
      <c r="CN43" s="7">
        <f t="shared" si="10"/>
        <v>101.33499999999999</v>
      </c>
      <c r="CO43" s="7">
        <f t="shared" si="10"/>
        <v>76.424999999999997</v>
      </c>
      <c r="CP43" s="7">
        <f t="shared" si="10"/>
        <v>60.396999999999998</v>
      </c>
      <c r="CQ43" s="7">
        <f t="shared" si="10"/>
        <v>89.863</v>
      </c>
      <c r="CR43" s="7">
        <f t="shared" si="10"/>
        <v>73.491</v>
      </c>
      <c r="CS43" s="7">
        <f t="shared" si="10"/>
        <v>134.137</v>
      </c>
      <c r="CT43" s="7">
        <f t="shared" si="10"/>
        <v>75.162000000000006</v>
      </c>
      <c r="CU43" s="7">
        <f t="shared" si="10"/>
        <v>102.971</v>
      </c>
      <c r="CV43" s="7">
        <f t="shared" si="10"/>
        <v>90.787999999999997</v>
      </c>
      <c r="CW43" s="7">
        <f t="shared" si="10"/>
        <v>71.408000000000001</v>
      </c>
      <c r="CX43" s="7">
        <f t="shared" si="10"/>
        <v>60.551000000000002</v>
      </c>
      <c r="CY43" s="7">
        <f t="shared" si="10"/>
        <v>74.555999999999997</v>
      </c>
      <c r="CZ43" s="7">
        <f t="shared" si="10"/>
        <v>92.668000000000006</v>
      </c>
      <c r="DA43" s="7">
        <f t="shared" si="10"/>
        <v>85.792000000000002</v>
      </c>
      <c r="DB43" s="7">
        <f t="shared" si="10"/>
        <v>89.518000000000001</v>
      </c>
      <c r="DC43" s="7">
        <f t="shared" si="10"/>
        <v>78.763999999999996</v>
      </c>
      <c r="DD43" s="7">
        <f t="shared" si="10"/>
        <v>86.108000000000004</v>
      </c>
      <c r="DE43" s="7">
        <f t="shared" si="10"/>
        <v>154.447</v>
      </c>
      <c r="DF43" s="7">
        <f t="shared" si="10"/>
        <v>105.492</v>
      </c>
      <c r="DG43" s="7">
        <f t="shared" si="10"/>
        <v>108.685</v>
      </c>
      <c r="DH43" s="7">
        <f t="shared" si="10"/>
        <v>117.783</v>
      </c>
      <c r="DI43" s="7">
        <f t="shared" si="10"/>
        <v>98.3</v>
      </c>
      <c r="DJ43" s="7">
        <f t="shared" si="10"/>
        <v>76.484999999999999</v>
      </c>
      <c r="DK43" s="7">
        <f t="shared" si="10"/>
        <v>109.762</v>
      </c>
      <c r="DL43" s="7">
        <f t="shared" si="10"/>
        <v>117.148</v>
      </c>
      <c r="DM43" s="7">
        <f t="shared" si="10"/>
        <v>102.685</v>
      </c>
      <c r="DN43" s="7">
        <f t="shared" si="10"/>
        <v>110.536</v>
      </c>
      <c r="DO43" s="7">
        <f t="shared" si="10"/>
        <v>94.81</v>
      </c>
      <c r="DP43" s="7">
        <f t="shared" si="10"/>
        <v>99.76</v>
      </c>
      <c r="DQ43" s="7">
        <f t="shared" si="10"/>
        <v>139.792</v>
      </c>
      <c r="DR43" s="7">
        <f t="shared" si="10"/>
        <v>146.13399999999999</v>
      </c>
      <c r="DS43" s="7">
        <f t="shared" si="10"/>
        <v>141.35900000000001</v>
      </c>
      <c r="DT43" s="7">
        <f t="shared" si="10"/>
        <v>145.67500000000001</v>
      </c>
      <c r="DU43" s="7">
        <f t="shared" si="10"/>
        <v>102.503</v>
      </c>
      <c r="DV43" s="7">
        <f t="shared" si="10"/>
        <v>161.56</v>
      </c>
      <c r="DW43" s="7">
        <f t="shared" si="10"/>
        <v>150.148</v>
      </c>
      <c r="DX43" s="7">
        <f t="shared" si="10"/>
        <v>110.67700000000001</v>
      </c>
      <c r="DY43" s="7">
        <f t="shared" si="10"/>
        <v>137.33699999999999</v>
      </c>
      <c r="DZ43" s="7">
        <f t="shared" si="11"/>
        <v>159.24299999999999</v>
      </c>
      <c r="EA43" s="7">
        <f t="shared" si="11"/>
        <v>81.718999999999994</v>
      </c>
      <c r="EB43" s="7">
        <f t="shared" si="11"/>
        <v>178.24299999999999</v>
      </c>
      <c r="EC43" s="7">
        <f t="shared" si="11"/>
        <v>198.666</v>
      </c>
      <c r="ED43" s="7">
        <f t="shared" si="11"/>
        <v>163.26900000000001</v>
      </c>
      <c r="EE43" s="7">
        <f t="shared" si="11"/>
        <v>154.15899999999999</v>
      </c>
      <c r="EF43" s="7">
        <f t="shared" si="11"/>
        <v>210.351</v>
      </c>
      <c r="EG43" s="7">
        <f t="shared" si="11"/>
        <v>165.11799999999999</v>
      </c>
      <c r="EH43" s="7">
        <f t="shared" si="11"/>
        <v>151.96899999999999</v>
      </c>
      <c r="EI43" s="7">
        <f t="shared" si="11"/>
        <v>186.99</v>
      </c>
      <c r="EJ43" s="7">
        <f t="shared" si="11"/>
        <v>188.71600000000001</v>
      </c>
      <c r="EK43" s="7">
        <f t="shared" si="11"/>
        <v>148.46199999999999</v>
      </c>
      <c r="EL43" s="7">
        <f t="shared" si="11"/>
        <v>199.40799999999999</v>
      </c>
      <c r="EM43" s="7">
        <f t="shared" si="11"/>
        <v>167.52099999999999</v>
      </c>
      <c r="EN43" s="7">
        <f t="shared" si="11"/>
        <v>106.008</v>
      </c>
      <c r="EO43" s="7">
        <f t="shared" si="11"/>
        <v>162.97999999999999</v>
      </c>
      <c r="EP43" s="7">
        <f t="shared" si="11"/>
        <v>173.18700000000001</v>
      </c>
      <c r="EQ43" s="7">
        <f t="shared" si="11"/>
        <v>240.37299999999999</v>
      </c>
      <c r="ER43" s="7">
        <f t="shared" si="11"/>
        <v>204.79</v>
      </c>
      <c r="ES43" s="7">
        <f t="shared" si="11"/>
        <v>178.59255700683593</v>
      </c>
      <c r="ET43" s="7">
        <f t="shared" si="11"/>
        <v>186.756</v>
      </c>
      <c r="EU43" s="7">
        <f t="shared" si="11"/>
        <v>168.916</v>
      </c>
      <c r="EV43" s="7">
        <f t="shared" si="11"/>
        <v>203.869</v>
      </c>
      <c r="EW43" s="7">
        <f t="shared" si="11"/>
        <v>187.851</v>
      </c>
      <c r="EX43" s="7">
        <f t="shared" si="11"/>
        <v>141.15199999999999</v>
      </c>
      <c r="EY43" s="7">
        <f t="shared" si="11"/>
        <v>203.065</v>
      </c>
      <c r="EZ43" s="7">
        <f t="shared" si="11"/>
        <v>151.184</v>
      </c>
      <c r="FA43" s="7">
        <f t="shared" si="11"/>
        <v>232.96899999999999</v>
      </c>
      <c r="FB43" s="7">
        <f t="shared" si="11"/>
        <v>247.44</v>
      </c>
      <c r="FC43" s="7">
        <f t="shared" si="11"/>
        <v>306.08</v>
      </c>
      <c r="FD43" s="7">
        <f t="shared" si="11"/>
        <v>354.541</v>
      </c>
      <c r="FE43" s="7">
        <f t="shared" si="11"/>
        <v>177.471</v>
      </c>
      <c r="FF43" s="7">
        <f t="shared" si="11"/>
        <v>166.53100000000001</v>
      </c>
      <c r="FG43" s="7">
        <f t="shared" si="11"/>
        <v>249.05600000000001</v>
      </c>
      <c r="FH43" s="7">
        <f t="shared" si="11"/>
        <v>231.58500000000001</v>
      </c>
      <c r="FI43" s="7">
        <f t="shared" si="11"/>
        <v>235.47900000000001</v>
      </c>
      <c r="FJ43" s="7">
        <f t="shared" si="11"/>
        <v>210.29599999999999</v>
      </c>
      <c r="FK43" s="7">
        <f t="shared" si="11"/>
        <v>191.42699999999999</v>
      </c>
      <c r="FL43" s="7">
        <f t="shared" si="11"/>
        <v>157.92699999999999</v>
      </c>
      <c r="FM43" s="7">
        <f t="shared" si="11"/>
        <v>259.32600000000002</v>
      </c>
      <c r="FN43" s="7">
        <f t="shared" si="11"/>
        <v>200.2448</v>
      </c>
      <c r="FO43" s="7">
        <f t="shared" si="11"/>
        <v>150.48939999999999</v>
      </c>
      <c r="FP43" s="7">
        <f t="shared" si="11"/>
        <v>291.04059999999998</v>
      </c>
      <c r="FQ43" s="7">
        <f t="shared" si="11"/>
        <v>250.2594</v>
      </c>
      <c r="FR43" s="7">
        <f t="shared" si="11"/>
        <v>201.37</v>
      </c>
      <c r="FS43" s="7">
        <f t="shared" si="11"/>
        <v>257.92520000000002</v>
      </c>
      <c r="FT43" s="7">
        <f t="shared" si="11"/>
        <v>217.60329999999999</v>
      </c>
      <c r="FU43" s="7">
        <f t="shared" si="11"/>
        <v>270.74420000000003</v>
      </c>
      <c r="FV43" s="7">
        <f t="shared" si="11"/>
        <v>212.322</v>
      </c>
      <c r="FW43" s="7">
        <f t="shared" si="11"/>
        <v>192.3793</v>
      </c>
      <c r="FX43" s="7">
        <f t="shared" si="11"/>
        <v>218.15090000000001</v>
      </c>
      <c r="FY43" s="7">
        <f t="shared" si="11"/>
        <v>332.5917</v>
      </c>
      <c r="FZ43" s="7">
        <f t="shared" si="11"/>
        <v>287.03263869000006</v>
      </c>
      <c r="GA43" s="7">
        <f t="shared" si="11"/>
        <v>229.53423768000002</v>
      </c>
      <c r="GB43" s="7">
        <f t="shared" si="11"/>
        <v>382.91444622999995</v>
      </c>
      <c r="GC43" s="7">
        <f t="shared" si="11"/>
        <v>242.20422588999998</v>
      </c>
      <c r="GD43" s="7">
        <f t="shared" si="11"/>
        <v>211.14005614000001</v>
      </c>
      <c r="GE43" s="7">
        <f t="shared" si="11"/>
        <v>401.05666790999999</v>
      </c>
      <c r="GF43" s="7">
        <f t="shared" si="11"/>
        <v>286.01671890999995</v>
      </c>
      <c r="GG43" s="7">
        <f t="shared" si="11"/>
        <v>280.62166322000007</v>
      </c>
      <c r="GH43" s="7">
        <f t="shared" si="11"/>
        <v>268.80575584000002</v>
      </c>
      <c r="GI43" s="7">
        <f t="shared" si="11"/>
        <v>267.29416150999998</v>
      </c>
      <c r="GJ43" s="7">
        <f t="shared" si="11"/>
        <v>262.25225997000001</v>
      </c>
      <c r="GK43" s="7">
        <f t="shared" si="11"/>
        <v>386.55498427000003</v>
      </c>
      <c r="GL43" s="7">
        <f t="shared" si="12"/>
        <v>381.94953649999997</v>
      </c>
      <c r="GM43" s="7">
        <f t="shared" si="12"/>
        <v>242.17958741000001</v>
      </c>
      <c r="GN43" s="7">
        <f t="shared" si="12"/>
        <v>399.88036358999994</v>
      </c>
      <c r="GO43" s="7">
        <f t="shared" si="12"/>
        <v>264.51888113000001</v>
      </c>
      <c r="GP43" s="7">
        <f t="shared" si="12"/>
        <v>650.01461486999995</v>
      </c>
      <c r="GQ43" s="7">
        <f t="shared" si="12"/>
        <v>274.54438549999998</v>
      </c>
      <c r="GR43" s="7">
        <f t="shared" si="12"/>
        <v>276.56394193000006</v>
      </c>
      <c r="GS43" s="7">
        <f t="shared" si="12"/>
        <v>319.49293466</v>
      </c>
      <c r="GT43" s="7">
        <f t="shared" si="12"/>
        <v>291.23760441999997</v>
      </c>
      <c r="GU43" s="7">
        <f t="shared" si="12"/>
        <v>302.29170731000005</v>
      </c>
      <c r="GV43" s="7">
        <f t="shared" si="12"/>
        <v>229.35566741</v>
      </c>
      <c r="GW43" s="7">
        <f t="shared" si="12"/>
        <v>403.53203703999998</v>
      </c>
      <c r="GX43" s="7">
        <f t="shared" si="12"/>
        <v>351.19274958999995</v>
      </c>
      <c r="GY43" s="7">
        <f t="shared" si="12"/>
        <v>296.69405054000003</v>
      </c>
      <c r="GZ43" s="7">
        <f t="shared" si="12"/>
        <v>475.07944592000001</v>
      </c>
      <c r="HA43" s="7">
        <f t="shared" si="12"/>
        <v>261.26041220000002</v>
      </c>
      <c r="HB43" s="7">
        <f t="shared" si="12"/>
        <v>640.80505125000002</v>
      </c>
      <c r="HC43" s="7">
        <f t="shared" si="12"/>
        <v>292.07267964000005</v>
      </c>
      <c r="HD43" s="7">
        <f t="shared" si="12"/>
        <v>272.44339376999994</v>
      </c>
      <c r="HE43" s="7">
        <f t="shared" si="12"/>
        <v>451.45192912000005</v>
      </c>
      <c r="HF43" s="7">
        <f t="shared" si="12"/>
        <v>260.58451904000003</v>
      </c>
      <c r="HG43" s="7">
        <f t="shared" si="12"/>
        <v>307.83660768000004</v>
      </c>
      <c r="HH43" s="7">
        <f t="shared" si="12"/>
        <v>282.77683731000002</v>
      </c>
      <c r="HI43" s="7">
        <f t="shared" si="12"/>
        <v>554.33191843999998</v>
      </c>
      <c r="HJ43" s="7">
        <f t="shared" si="12"/>
        <v>520.95392591999996</v>
      </c>
      <c r="HK43" s="7">
        <f t="shared" si="12"/>
        <v>566.75363813999991</v>
      </c>
      <c r="HL43" s="7">
        <f t="shared" si="12"/>
        <v>339.82546148</v>
      </c>
      <c r="HM43" s="7">
        <f t="shared" si="12"/>
        <v>328.13552820000001</v>
      </c>
      <c r="HN43" s="7">
        <f t="shared" si="12"/>
        <v>504.46113405</v>
      </c>
      <c r="HO43" s="7">
        <f t="shared" si="12"/>
        <v>298.58338867000003</v>
      </c>
      <c r="HP43" s="7">
        <f t="shared" si="12"/>
        <v>362.56410728999998</v>
      </c>
      <c r="HQ43" s="7">
        <f t="shared" si="12"/>
        <v>428.54023389999998</v>
      </c>
      <c r="HR43" s="7">
        <f t="shared" si="12"/>
        <v>433.95181266000003</v>
      </c>
      <c r="HS43" s="7">
        <f t="shared" si="12"/>
        <v>384.71128018000002</v>
      </c>
      <c r="HT43" s="7">
        <f t="shared" si="12"/>
        <v>319.24748762000002</v>
      </c>
      <c r="HU43" s="7">
        <f t="shared" si="12"/>
        <v>424.43533671</v>
      </c>
      <c r="HV43" s="7">
        <f t="shared" si="12"/>
        <v>357.13519997999998</v>
      </c>
      <c r="HW43" s="7">
        <f t="shared" si="12"/>
        <v>480.15045464999997</v>
      </c>
      <c r="HX43" s="63">
        <f t="shared" si="8"/>
        <v>38188.437018986842</v>
      </c>
    </row>
    <row r="44" spans="1:233" x14ac:dyDescent="0.25">
      <c r="A44" s="47" t="s">
        <v>518</v>
      </c>
      <c r="B44" s="7">
        <f t="shared" si="9"/>
        <v>36.863999999999997</v>
      </c>
      <c r="C44" s="7">
        <f t="shared" si="9"/>
        <v>41.045000000000002</v>
      </c>
      <c r="D44" s="7">
        <f t="shared" si="9"/>
        <v>46.241</v>
      </c>
      <c r="E44" s="7">
        <f t="shared" si="9"/>
        <v>66.631</v>
      </c>
      <c r="F44" s="7">
        <f t="shared" si="9"/>
        <v>38.715000000000003</v>
      </c>
      <c r="G44" s="7">
        <f t="shared" si="9"/>
        <v>29.317</v>
      </c>
      <c r="H44" s="7">
        <f t="shared" si="9"/>
        <v>55.1</v>
      </c>
      <c r="I44" s="7">
        <f t="shared" si="9"/>
        <v>35.514000000000003</v>
      </c>
      <c r="J44" s="7">
        <f t="shared" si="9"/>
        <v>33.918999999999997</v>
      </c>
      <c r="K44" s="7">
        <f t="shared" si="9"/>
        <v>59.677</v>
      </c>
      <c r="L44" s="7">
        <f t="shared" si="9"/>
        <v>55.383000000000003</v>
      </c>
      <c r="M44" s="7">
        <f t="shared" si="9"/>
        <v>31.065000000000001</v>
      </c>
      <c r="N44" s="7">
        <f t="shared" si="9"/>
        <v>59.786000000000001</v>
      </c>
      <c r="O44" s="7">
        <f t="shared" si="9"/>
        <v>69.316999999999993</v>
      </c>
      <c r="P44" s="7">
        <f t="shared" si="9"/>
        <v>48.863</v>
      </c>
      <c r="Q44" s="7">
        <f t="shared" si="9"/>
        <v>43.915999999999997</v>
      </c>
      <c r="R44" s="7">
        <f t="shared" si="9"/>
        <v>72.644999999999996</v>
      </c>
      <c r="S44" s="7">
        <f t="shared" si="9"/>
        <v>57.648000000000003</v>
      </c>
      <c r="T44" s="7">
        <f t="shared" si="9"/>
        <v>109.989</v>
      </c>
      <c r="U44" s="7">
        <f t="shared" si="9"/>
        <v>66.188000000000002</v>
      </c>
      <c r="V44" s="7">
        <f t="shared" si="9"/>
        <v>66.024000000000001</v>
      </c>
      <c r="W44" s="7">
        <f t="shared" si="9"/>
        <v>86.793999999999997</v>
      </c>
      <c r="X44" s="7">
        <f t="shared" si="9"/>
        <v>56.561</v>
      </c>
      <c r="Y44" s="7">
        <f t="shared" si="9"/>
        <v>102.34399999999999</v>
      </c>
      <c r="Z44" s="7">
        <f t="shared" si="9"/>
        <v>77.238</v>
      </c>
      <c r="AA44" s="7">
        <f t="shared" si="9"/>
        <v>130.21199999999999</v>
      </c>
      <c r="AB44" s="7">
        <f t="shared" si="9"/>
        <v>64.891000000000005</v>
      </c>
      <c r="AC44" s="7">
        <f t="shared" si="9"/>
        <v>68.87</v>
      </c>
      <c r="AD44" s="7">
        <f t="shared" si="9"/>
        <v>103.246</v>
      </c>
      <c r="AE44" s="7">
        <f t="shared" si="9"/>
        <v>49.963999999999999</v>
      </c>
      <c r="AF44" s="7">
        <f t="shared" si="9"/>
        <v>111.685</v>
      </c>
      <c r="AG44" s="7">
        <f t="shared" si="9"/>
        <v>53.033999999999999</v>
      </c>
      <c r="AH44" s="7">
        <f t="shared" si="9"/>
        <v>89.033000000000001</v>
      </c>
      <c r="AI44" s="7">
        <f t="shared" si="9"/>
        <v>85.102000000000004</v>
      </c>
      <c r="AJ44" s="7">
        <f t="shared" si="9"/>
        <v>46.686</v>
      </c>
      <c r="AK44" s="7">
        <f t="shared" si="9"/>
        <v>69.63</v>
      </c>
      <c r="AL44" s="7">
        <f t="shared" si="9"/>
        <v>103.489</v>
      </c>
      <c r="AM44" s="7">
        <f t="shared" si="9"/>
        <v>162.959</v>
      </c>
      <c r="AN44" s="7">
        <f t="shared" si="9"/>
        <v>108.892</v>
      </c>
      <c r="AO44" s="7">
        <f t="shared" si="9"/>
        <v>108.81399999999999</v>
      </c>
      <c r="AP44" s="7">
        <f t="shared" si="9"/>
        <v>72.528000000000006</v>
      </c>
      <c r="AQ44" s="7">
        <f t="shared" si="9"/>
        <v>103.607</v>
      </c>
      <c r="AR44" s="7">
        <f t="shared" si="9"/>
        <v>150.91999999999999</v>
      </c>
      <c r="AS44" s="7">
        <f t="shared" si="9"/>
        <v>142.886</v>
      </c>
      <c r="AT44" s="7">
        <f t="shared" si="9"/>
        <v>124.90600000000001</v>
      </c>
      <c r="AU44" s="7">
        <f t="shared" si="9"/>
        <v>112.48099999999999</v>
      </c>
      <c r="AV44" s="7">
        <f t="shared" si="9"/>
        <v>93.212000000000003</v>
      </c>
      <c r="AW44" s="7">
        <f t="shared" si="9"/>
        <v>193.88</v>
      </c>
      <c r="AX44" s="7">
        <f t="shared" si="9"/>
        <v>152.708</v>
      </c>
      <c r="AY44" s="7">
        <f t="shared" si="9"/>
        <v>79.805000000000007</v>
      </c>
      <c r="AZ44" s="7">
        <f t="shared" si="9"/>
        <v>100.474</v>
      </c>
      <c r="BA44" s="7">
        <f t="shared" si="9"/>
        <v>133.61799999999999</v>
      </c>
      <c r="BB44" s="7">
        <f t="shared" si="9"/>
        <v>56.194000000000003</v>
      </c>
      <c r="BC44" s="7">
        <f t="shared" si="9"/>
        <v>83.77</v>
      </c>
      <c r="BD44" s="7">
        <f t="shared" si="9"/>
        <v>81.224000000000004</v>
      </c>
      <c r="BE44" s="7">
        <f t="shared" si="9"/>
        <v>83.081999999999994</v>
      </c>
      <c r="BF44" s="7">
        <f t="shared" si="9"/>
        <v>118.96</v>
      </c>
      <c r="BG44" s="7">
        <f t="shared" si="9"/>
        <v>74.397999999999996</v>
      </c>
      <c r="BH44" s="7">
        <f t="shared" si="9"/>
        <v>104.169</v>
      </c>
      <c r="BI44" s="7">
        <f t="shared" si="9"/>
        <v>214.113</v>
      </c>
      <c r="BJ44" s="7">
        <f t="shared" si="9"/>
        <v>105.194</v>
      </c>
      <c r="BK44" s="7">
        <f t="shared" si="9"/>
        <v>82.849000000000004</v>
      </c>
      <c r="BL44" s="7">
        <f t="shared" si="9"/>
        <v>149.02099999999999</v>
      </c>
      <c r="BM44" s="7">
        <f t="shared" ref="BM44:DX50" si="13">-BM17</f>
        <v>107.52800000000001</v>
      </c>
      <c r="BN44" s="7">
        <f t="shared" si="13"/>
        <v>112.22199999999999</v>
      </c>
      <c r="BO44" s="7">
        <f t="shared" si="13"/>
        <v>95.960999999999999</v>
      </c>
      <c r="BP44" s="7">
        <f t="shared" si="10"/>
        <v>104.739</v>
      </c>
      <c r="BQ44" s="7">
        <f t="shared" si="10"/>
        <v>124.93300000000001</v>
      </c>
      <c r="BR44" s="7">
        <f t="shared" si="10"/>
        <v>76.578000000000003</v>
      </c>
      <c r="BS44" s="7">
        <f t="shared" si="10"/>
        <v>133.28200000000001</v>
      </c>
      <c r="BT44" s="7">
        <f t="shared" si="10"/>
        <v>102.88500000000001</v>
      </c>
      <c r="BU44" s="7">
        <f t="shared" si="10"/>
        <v>219.39</v>
      </c>
      <c r="BV44" s="7">
        <f t="shared" si="10"/>
        <v>116.214</v>
      </c>
      <c r="BW44" s="7">
        <f t="shared" si="10"/>
        <v>110.919</v>
      </c>
      <c r="BX44" s="7">
        <f t="shared" si="10"/>
        <v>99.111000000000004</v>
      </c>
      <c r="BY44" s="7">
        <f t="shared" si="10"/>
        <v>84.183999999999997</v>
      </c>
      <c r="BZ44" s="7">
        <f t="shared" si="10"/>
        <v>74.558000000000007</v>
      </c>
      <c r="CA44" s="7">
        <f t="shared" si="10"/>
        <v>129.76</v>
      </c>
      <c r="CB44" s="7">
        <f t="shared" si="10"/>
        <v>114.23</v>
      </c>
      <c r="CC44" s="7">
        <f t="shared" si="10"/>
        <v>133.376</v>
      </c>
      <c r="CD44" s="7">
        <f t="shared" si="10"/>
        <v>60.966000000000001</v>
      </c>
      <c r="CE44" s="7">
        <f t="shared" si="10"/>
        <v>99.180999999999997</v>
      </c>
      <c r="CF44" s="7">
        <f t="shared" si="10"/>
        <v>84.459000000000003</v>
      </c>
      <c r="CG44" s="7">
        <f t="shared" si="10"/>
        <v>137.36099999999999</v>
      </c>
      <c r="CH44" s="7">
        <f t="shared" si="10"/>
        <v>73.358000000000004</v>
      </c>
      <c r="CI44" s="7">
        <f t="shared" si="10"/>
        <v>110.081</v>
      </c>
      <c r="CJ44" s="7">
        <f t="shared" si="10"/>
        <v>117.973</v>
      </c>
      <c r="CK44" s="7">
        <f t="shared" si="10"/>
        <v>123.99299999999999</v>
      </c>
      <c r="CL44" s="7">
        <f t="shared" si="10"/>
        <v>108.03</v>
      </c>
      <c r="CM44" s="7">
        <f t="shared" si="10"/>
        <v>74.596999999999994</v>
      </c>
      <c r="CN44" s="7">
        <f t="shared" si="10"/>
        <v>116.75</v>
      </c>
      <c r="CO44" s="7">
        <f t="shared" si="10"/>
        <v>81.596000000000004</v>
      </c>
      <c r="CP44" s="7">
        <f t="shared" si="10"/>
        <v>108.71899999999999</v>
      </c>
      <c r="CQ44" s="7">
        <f t="shared" si="10"/>
        <v>97.281999999999996</v>
      </c>
      <c r="CR44" s="7">
        <f t="shared" si="10"/>
        <v>74.998000000000005</v>
      </c>
      <c r="CS44" s="7">
        <f t="shared" si="10"/>
        <v>141.41200000000001</v>
      </c>
      <c r="CT44" s="7">
        <f t="shared" si="10"/>
        <v>91.757000000000005</v>
      </c>
      <c r="CU44" s="7">
        <f t="shared" si="10"/>
        <v>124.04600000000001</v>
      </c>
      <c r="CV44" s="7">
        <f t="shared" si="10"/>
        <v>60.966000000000001</v>
      </c>
      <c r="CW44" s="7">
        <f t="shared" si="10"/>
        <v>106.232</v>
      </c>
      <c r="CX44" s="7">
        <f t="shared" si="10"/>
        <v>90.376999999999995</v>
      </c>
      <c r="CY44" s="7">
        <f t="shared" si="10"/>
        <v>100.456</v>
      </c>
      <c r="CZ44" s="7">
        <f t="shared" si="10"/>
        <v>114.185</v>
      </c>
      <c r="DA44" s="7">
        <f t="shared" si="10"/>
        <v>92.697000000000003</v>
      </c>
      <c r="DB44" s="7">
        <f t="shared" si="10"/>
        <v>100.411</v>
      </c>
      <c r="DC44" s="7">
        <f t="shared" si="10"/>
        <v>120.506</v>
      </c>
      <c r="DD44" s="7">
        <f t="shared" si="10"/>
        <v>88.747</v>
      </c>
      <c r="DE44" s="7">
        <f t="shared" si="10"/>
        <v>137.548</v>
      </c>
      <c r="DF44" s="7">
        <f t="shared" si="10"/>
        <v>68.930000000000007</v>
      </c>
      <c r="DG44" s="7">
        <f t="shared" si="10"/>
        <v>82.019000000000005</v>
      </c>
      <c r="DH44" s="7">
        <f t="shared" si="10"/>
        <v>81.707999999999998</v>
      </c>
      <c r="DI44" s="7">
        <f t="shared" si="10"/>
        <v>96.712999999999994</v>
      </c>
      <c r="DJ44" s="7">
        <f t="shared" si="10"/>
        <v>69.915000000000006</v>
      </c>
      <c r="DK44" s="7">
        <f t="shared" si="10"/>
        <v>67.168999999999997</v>
      </c>
      <c r="DL44" s="7">
        <f t="shared" si="10"/>
        <v>70.716999999999999</v>
      </c>
      <c r="DM44" s="7">
        <f t="shared" si="10"/>
        <v>97.88</v>
      </c>
      <c r="DN44" s="7">
        <f t="shared" si="10"/>
        <v>52.777000000000001</v>
      </c>
      <c r="DO44" s="7">
        <f t="shared" si="10"/>
        <v>64.561999999999998</v>
      </c>
      <c r="DP44" s="7">
        <f t="shared" si="10"/>
        <v>89.441000000000003</v>
      </c>
      <c r="DQ44" s="7">
        <f t="shared" si="10"/>
        <v>63.179000000000002</v>
      </c>
      <c r="DR44" s="7">
        <f t="shared" si="10"/>
        <v>97.736000000000004</v>
      </c>
      <c r="DS44" s="7">
        <f t="shared" si="10"/>
        <v>98.834999999999994</v>
      </c>
      <c r="DT44" s="7">
        <f t="shared" si="10"/>
        <v>87.039000000000001</v>
      </c>
      <c r="DU44" s="7">
        <f t="shared" si="10"/>
        <v>130.124</v>
      </c>
      <c r="DV44" s="7">
        <f t="shared" si="10"/>
        <v>129.83799999999999</v>
      </c>
      <c r="DW44" s="7">
        <f t="shared" si="10"/>
        <v>111.46299999999999</v>
      </c>
      <c r="DX44" s="7">
        <f t="shared" si="10"/>
        <v>97.454999999999998</v>
      </c>
      <c r="DY44" s="7">
        <f t="shared" si="10"/>
        <v>126.625</v>
      </c>
      <c r="DZ44" s="7">
        <f t="shared" si="11"/>
        <v>75.040000000000006</v>
      </c>
      <c r="EA44" s="7">
        <f t="shared" si="11"/>
        <v>119.024</v>
      </c>
      <c r="EB44" s="7">
        <f t="shared" si="11"/>
        <v>183.1</v>
      </c>
      <c r="EC44" s="7">
        <f t="shared" si="11"/>
        <v>148.215</v>
      </c>
      <c r="ED44" s="7">
        <f t="shared" si="11"/>
        <v>108.84099999999999</v>
      </c>
      <c r="EE44" s="7">
        <f t="shared" si="11"/>
        <v>189.602</v>
      </c>
      <c r="EF44" s="7">
        <f t="shared" si="11"/>
        <v>92.54</v>
      </c>
      <c r="EG44" s="7">
        <f t="shared" si="11"/>
        <v>97.658000000000001</v>
      </c>
      <c r="EH44" s="7">
        <f t="shared" si="11"/>
        <v>175.79</v>
      </c>
      <c r="EI44" s="7">
        <f t="shared" si="11"/>
        <v>100.999</v>
      </c>
      <c r="EJ44" s="7">
        <f t="shared" si="11"/>
        <v>140.36500000000001</v>
      </c>
      <c r="EK44" s="7">
        <f t="shared" si="11"/>
        <v>255.08</v>
      </c>
      <c r="EL44" s="7">
        <f t="shared" si="11"/>
        <v>96.238</v>
      </c>
      <c r="EM44" s="7">
        <f t="shared" si="11"/>
        <v>133.50299999999999</v>
      </c>
      <c r="EN44" s="7">
        <f t="shared" si="11"/>
        <v>180.50399999999999</v>
      </c>
      <c r="EO44" s="7">
        <f t="shared" si="11"/>
        <v>92.557000000000002</v>
      </c>
      <c r="EP44" s="7">
        <f t="shared" si="11"/>
        <v>127.259</v>
      </c>
      <c r="EQ44" s="7">
        <f t="shared" si="11"/>
        <v>200.029</v>
      </c>
      <c r="ER44" s="7">
        <f t="shared" si="11"/>
        <v>155.85400000000001</v>
      </c>
      <c r="ES44" s="7">
        <f t="shared" si="11"/>
        <v>173.47499999999999</v>
      </c>
      <c r="ET44" s="7">
        <f t="shared" si="11"/>
        <v>209.03</v>
      </c>
      <c r="EU44" s="7">
        <f t="shared" si="11"/>
        <v>140.69900000000001</v>
      </c>
      <c r="EV44" s="7">
        <f t="shared" si="11"/>
        <v>167.38900000000001</v>
      </c>
      <c r="EW44" s="7">
        <f t="shared" si="11"/>
        <v>216.87100000000001</v>
      </c>
      <c r="EX44" s="7">
        <f t="shared" si="11"/>
        <v>162.405</v>
      </c>
      <c r="EY44" s="7">
        <f t="shared" si="11"/>
        <v>268.27199999999999</v>
      </c>
      <c r="EZ44" s="7">
        <f t="shared" si="11"/>
        <v>170.88499999999999</v>
      </c>
      <c r="FA44" s="7">
        <f t="shared" si="11"/>
        <v>267.26499999999999</v>
      </c>
      <c r="FB44" s="7">
        <f t="shared" si="11"/>
        <v>229.833</v>
      </c>
      <c r="FC44" s="7">
        <f t="shared" si="11"/>
        <v>227.87200000000001</v>
      </c>
      <c r="FD44" s="7">
        <f t="shared" si="11"/>
        <v>247.12700000000001</v>
      </c>
      <c r="FE44" s="7">
        <f t="shared" si="11"/>
        <v>217.124</v>
      </c>
      <c r="FF44" s="7">
        <f t="shared" si="11"/>
        <v>250.47300000000001</v>
      </c>
      <c r="FG44" s="7">
        <f t="shared" si="11"/>
        <v>176.54300000000001</v>
      </c>
      <c r="FH44" s="7">
        <f t="shared" si="11"/>
        <v>233.1</v>
      </c>
      <c r="FI44" s="7">
        <f t="shared" si="11"/>
        <v>228.27099999999999</v>
      </c>
      <c r="FJ44" s="7">
        <f t="shared" si="11"/>
        <v>271.322</v>
      </c>
      <c r="FK44" s="7">
        <f t="shared" si="11"/>
        <v>227.30799999999999</v>
      </c>
      <c r="FL44" s="7">
        <f t="shared" si="11"/>
        <v>155.24299999999999</v>
      </c>
      <c r="FM44" s="7">
        <f t="shared" si="11"/>
        <v>232.95500000000001</v>
      </c>
      <c r="FN44" s="7">
        <f t="shared" si="11"/>
        <v>171.7646</v>
      </c>
      <c r="FO44" s="7">
        <f t="shared" si="11"/>
        <v>160.6405</v>
      </c>
      <c r="FP44" s="7">
        <f t="shared" si="11"/>
        <v>211.34370000000001</v>
      </c>
      <c r="FQ44" s="7">
        <f t="shared" si="11"/>
        <v>180.0095</v>
      </c>
      <c r="FR44" s="7">
        <f t="shared" si="11"/>
        <v>206.72049999999999</v>
      </c>
      <c r="FS44" s="7">
        <f t="shared" si="11"/>
        <v>128.666</v>
      </c>
      <c r="FT44" s="7">
        <f t="shared" si="11"/>
        <v>201.6935</v>
      </c>
      <c r="FU44" s="7">
        <f t="shared" si="11"/>
        <v>293.38309999999996</v>
      </c>
      <c r="FV44" s="7">
        <f t="shared" si="11"/>
        <v>227.60760000000002</v>
      </c>
      <c r="FW44" s="7">
        <f t="shared" si="11"/>
        <v>277.90440000000001</v>
      </c>
      <c r="FX44" s="7">
        <f t="shared" si="11"/>
        <v>249.52160000000001</v>
      </c>
      <c r="FY44" s="7">
        <f t="shared" si="11"/>
        <v>202.78910000000002</v>
      </c>
      <c r="FZ44" s="7">
        <f t="shared" si="11"/>
        <v>212.94143146000002</v>
      </c>
      <c r="GA44" s="7">
        <f t="shared" si="11"/>
        <v>302.69575838999998</v>
      </c>
      <c r="GB44" s="7">
        <f t="shared" si="11"/>
        <v>234.42607939000001</v>
      </c>
      <c r="GC44" s="7">
        <f t="shared" si="11"/>
        <v>193.73113928999999</v>
      </c>
      <c r="GD44" s="7">
        <f t="shared" si="11"/>
        <v>237.92245149999999</v>
      </c>
      <c r="GE44" s="7">
        <f t="shared" si="11"/>
        <v>206.44087009</v>
      </c>
      <c r="GF44" s="7">
        <f t="shared" si="11"/>
        <v>226.62716652999998</v>
      </c>
      <c r="GG44" s="7">
        <f t="shared" si="11"/>
        <v>236.88269927000002</v>
      </c>
      <c r="GH44" s="7">
        <f t="shared" si="11"/>
        <v>184.38596131000003</v>
      </c>
      <c r="GI44" s="7">
        <f t="shared" si="11"/>
        <v>296.32093581999999</v>
      </c>
      <c r="GJ44" s="7">
        <f t="shared" si="11"/>
        <v>210.61040686000001</v>
      </c>
      <c r="GK44" s="7">
        <f t="shared" ref="GK44:IV44" si="14">-GK17</f>
        <v>307.26326618000002</v>
      </c>
      <c r="GL44" s="7">
        <f t="shared" si="14"/>
        <v>211.36954456000001</v>
      </c>
      <c r="GM44" s="7">
        <f t="shared" si="14"/>
        <v>307.43924557999998</v>
      </c>
      <c r="GN44" s="7">
        <f t="shared" si="12"/>
        <v>285.08624727999995</v>
      </c>
      <c r="GO44" s="7">
        <f t="shared" si="12"/>
        <v>185.00577698000001</v>
      </c>
      <c r="GP44" s="7">
        <f t="shared" si="12"/>
        <v>358.86408686000004</v>
      </c>
      <c r="GQ44" s="7">
        <f t="shared" si="12"/>
        <v>186.70645428999998</v>
      </c>
      <c r="GR44" s="7">
        <f t="shared" si="12"/>
        <v>268.16115558999996</v>
      </c>
      <c r="GS44" s="7">
        <f t="shared" si="12"/>
        <v>294.77977291000002</v>
      </c>
      <c r="GT44" s="7">
        <f t="shared" si="12"/>
        <v>335.64842476999996</v>
      </c>
      <c r="GU44" s="7">
        <f t="shared" si="12"/>
        <v>281.29758276999996</v>
      </c>
      <c r="GV44" s="7">
        <f t="shared" si="12"/>
        <v>262.11571922999997</v>
      </c>
      <c r="GW44" s="7">
        <f t="shared" si="12"/>
        <v>324.61621408999997</v>
      </c>
      <c r="GX44" s="7">
        <f t="shared" si="12"/>
        <v>260.93652176000001</v>
      </c>
      <c r="GY44" s="7">
        <f t="shared" si="12"/>
        <v>332.10254387999998</v>
      </c>
      <c r="GZ44" s="7">
        <f t="shared" si="12"/>
        <v>362.25127071000003</v>
      </c>
      <c r="HA44" s="7">
        <f t="shared" si="12"/>
        <v>198.96824616000001</v>
      </c>
      <c r="HB44" s="7">
        <f t="shared" si="12"/>
        <v>352.07356283000001</v>
      </c>
      <c r="HC44" s="7">
        <f t="shared" si="12"/>
        <v>189.07801052000002</v>
      </c>
      <c r="HD44" s="7">
        <f t="shared" si="12"/>
        <v>348.72007842000005</v>
      </c>
      <c r="HE44" s="7">
        <f t="shared" si="12"/>
        <v>311.94846152000002</v>
      </c>
      <c r="HF44" s="7">
        <f t="shared" si="12"/>
        <v>376.60762260000007</v>
      </c>
      <c r="HG44" s="7">
        <f t="shared" si="12"/>
        <v>277.40932294999999</v>
      </c>
      <c r="HH44" s="7">
        <f t="shared" si="12"/>
        <v>314.40735548000004</v>
      </c>
      <c r="HI44" s="7">
        <f t="shared" si="12"/>
        <v>341.97710207</v>
      </c>
      <c r="HJ44" s="7">
        <f t="shared" si="12"/>
        <v>311.80416584</v>
      </c>
      <c r="HK44" s="7">
        <f t="shared" si="12"/>
        <v>316.35373364999998</v>
      </c>
      <c r="HL44" s="7">
        <f t="shared" si="12"/>
        <v>319.71097856</v>
      </c>
      <c r="HM44" s="7">
        <f t="shared" si="12"/>
        <v>305.69516951999998</v>
      </c>
      <c r="HN44" s="7">
        <f t="shared" si="12"/>
        <v>310.65980954999998</v>
      </c>
      <c r="HO44" s="7">
        <f t="shared" si="12"/>
        <v>281.37062223000004</v>
      </c>
      <c r="HP44" s="7">
        <f t="shared" si="12"/>
        <v>272.40486308999999</v>
      </c>
      <c r="HQ44" s="7">
        <f t="shared" si="12"/>
        <v>309.01231161000004</v>
      </c>
      <c r="HR44" s="7">
        <f t="shared" si="12"/>
        <v>305.85747710000004</v>
      </c>
      <c r="HS44" s="7">
        <f t="shared" si="12"/>
        <v>310.63273888000003</v>
      </c>
      <c r="HT44" s="7">
        <f t="shared" si="12"/>
        <v>314.84789774000006</v>
      </c>
      <c r="HU44" s="7">
        <f t="shared" si="12"/>
        <v>305.29307050000006</v>
      </c>
      <c r="HV44" s="7">
        <f t="shared" si="12"/>
        <v>310.06284887999999</v>
      </c>
      <c r="HW44" s="7">
        <f t="shared" si="12"/>
        <v>478.35241373000002</v>
      </c>
      <c r="HX44" s="63">
        <f t="shared" si="8"/>
        <v>35907.549690780019</v>
      </c>
    </row>
    <row r="45" spans="1:233" x14ac:dyDescent="0.25">
      <c r="A45" s="38" t="s">
        <v>520</v>
      </c>
      <c r="B45" s="7">
        <f t="shared" ref="B45:BM48" si="15">-B18</f>
        <v>88.55</v>
      </c>
      <c r="C45" s="7">
        <f t="shared" si="15"/>
        <v>50.137999999999998</v>
      </c>
      <c r="D45" s="7">
        <f t="shared" si="15"/>
        <v>95.474999999999994</v>
      </c>
      <c r="E45" s="7">
        <f t="shared" si="15"/>
        <v>55.938000000000002</v>
      </c>
      <c r="F45" s="7">
        <f t="shared" si="15"/>
        <v>54.725000000000001</v>
      </c>
      <c r="G45" s="7">
        <f t="shared" si="15"/>
        <v>79.802000000000007</v>
      </c>
      <c r="H45" s="7">
        <f t="shared" si="15"/>
        <v>72.004999999999995</v>
      </c>
      <c r="I45" s="7">
        <f t="shared" si="15"/>
        <v>62.795999999999999</v>
      </c>
      <c r="J45" s="7">
        <f t="shared" si="15"/>
        <v>63.03</v>
      </c>
      <c r="K45" s="7">
        <f t="shared" si="15"/>
        <v>70.433999999999997</v>
      </c>
      <c r="L45" s="7">
        <f t="shared" si="15"/>
        <v>45.707999999999998</v>
      </c>
      <c r="M45" s="7">
        <f t="shared" si="15"/>
        <v>64.908000000000001</v>
      </c>
      <c r="N45" s="7">
        <f t="shared" si="15"/>
        <v>51.618000000000002</v>
      </c>
      <c r="O45" s="7">
        <f t="shared" si="15"/>
        <v>43.65</v>
      </c>
      <c r="P45" s="7">
        <f t="shared" si="15"/>
        <v>47.713999999999999</v>
      </c>
      <c r="Q45" s="7">
        <f t="shared" si="15"/>
        <v>52.685000000000002</v>
      </c>
      <c r="R45" s="7">
        <f t="shared" si="15"/>
        <v>53.27</v>
      </c>
      <c r="S45" s="7">
        <f t="shared" si="15"/>
        <v>49.359000000000002</v>
      </c>
      <c r="T45" s="7">
        <f t="shared" si="15"/>
        <v>61.786999999999999</v>
      </c>
      <c r="U45" s="7">
        <f t="shared" si="15"/>
        <v>64.506</v>
      </c>
      <c r="V45" s="7">
        <f t="shared" si="15"/>
        <v>53.122</v>
      </c>
      <c r="W45" s="7">
        <f t="shared" si="15"/>
        <v>69.86</v>
      </c>
      <c r="X45" s="7">
        <f t="shared" si="15"/>
        <v>54.468000000000004</v>
      </c>
      <c r="Y45" s="7">
        <f t="shared" si="15"/>
        <v>58.502000000000002</v>
      </c>
      <c r="Z45" s="7">
        <f t="shared" si="15"/>
        <v>90.525999999999996</v>
      </c>
      <c r="AA45" s="7">
        <f t="shared" si="15"/>
        <v>59.41</v>
      </c>
      <c r="AB45" s="7">
        <f t="shared" si="15"/>
        <v>71.195999999999998</v>
      </c>
      <c r="AC45" s="7">
        <f t="shared" si="15"/>
        <v>63.494999999999997</v>
      </c>
      <c r="AD45" s="7">
        <f t="shared" si="15"/>
        <v>73.497</v>
      </c>
      <c r="AE45" s="7">
        <f t="shared" si="15"/>
        <v>85.117999999999995</v>
      </c>
      <c r="AF45" s="7">
        <f t="shared" si="15"/>
        <v>125.33499999999999</v>
      </c>
      <c r="AG45" s="7">
        <f t="shared" si="15"/>
        <v>80.494</v>
      </c>
      <c r="AH45" s="7">
        <f t="shared" si="15"/>
        <v>77.355999999999995</v>
      </c>
      <c r="AI45" s="7">
        <f t="shared" si="15"/>
        <v>99.284000000000006</v>
      </c>
      <c r="AJ45" s="7">
        <f t="shared" si="15"/>
        <v>66.933000000000007</v>
      </c>
      <c r="AK45" s="7">
        <f t="shared" si="15"/>
        <v>176.18199999999999</v>
      </c>
      <c r="AL45" s="7">
        <f t="shared" si="15"/>
        <v>49.753999999999998</v>
      </c>
      <c r="AM45" s="7">
        <f t="shared" si="15"/>
        <v>35.68</v>
      </c>
      <c r="AN45" s="7">
        <f t="shared" si="15"/>
        <v>47.432000000000002</v>
      </c>
      <c r="AO45" s="7">
        <f t="shared" si="15"/>
        <v>48.462000000000003</v>
      </c>
      <c r="AP45" s="7">
        <f t="shared" si="15"/>
        <v>59.201000000000001</v>
      </c>
      <c r="AQ45" s="7">
        <f t="shared" si="15"/>
        <v>58.88</v>
      </c>
      <c r="AR45" s="7">
        <f t="shared" si="15"/>
        <v>67.966999999999999</v>
      </c>
      <c r="AS45" s="7">
        <f t="shared" si="15"/>
        <v>47.037999999999997</v>
      </c>
      <c r="AT45" s="7">
        <f t="shared" si="15"/>
        <v>55.892000000000003</v>
      </c>
      <c r="AU45" s="7">
        <f t="shared" si="15"/>
        <v>57.305</v>
      </c>
      <c r="AV45" s="7">
        <f t="shared" si="15"/>
        <v>40.914000000000001</v>
      </c>
      <c r="AW45" s="7">
        <f t="shared" si="15"/>
        <v>79.635000000000005</v>
      </c>
      <c r="AX45" s="7">
        <f t="shared" si="15"/>
        <v>59.981999999999999</v>
      </c>
      <c r="AY45" s="7">
        <f t="shared" si="15"/>
        <v>36.029000000000003</v>
      </c>
      <c r="AZ45" s="7">
        <f t="shared" si="15"/>
        <v>71.234999999999999</v>
      </c>
      <c r="BA45" s="7">
        <f t="shared" si="15"/>
        <v>44.171999999999997</v>
      </c>
      <c r="BB45" s="7">
        <f t="shared" si="15"/>
        <v>57.302</v>
      </c>
      <c r="BC45" s="7">
        <f t="shared" si="15"/>
        <v>60.817999999999998</v>
      </c>
      <c r="BD45" s="7">
        <f t="shared" si="15"/>
        <v>39.976999999999997</v>
      </c>
      <c r="BE45" s="7">
        <f t="shared" si="15"/>
        <v>49.451999999999998</v>
      </c>
      <c r="BF45" s="7">
        <f t="shared" si="15"/>
        <v>48.856000000000002</v>
      </c>
      <c r="BG45" s="7">
        <f t="shared" si="15"/>
        <v>40.557000000000002</v>
      </c>
      <c r="BH45" s="7">
        <f t="shared" si="15"/>
        <v>43.905000000000001</v>
      </c>
      <c r="BI45" s="7">
        <f t="shared" si="15"/>
        <v>53.174999999999997</v>
      </c>
      <c r="BJ45" s="7">
        <f t="shared" si="15"/>
        <v>42.128999999999998</v>
      </c>
      <c r="BK45" s="7">
        <f t="shared" si="15"/>
        <v>41.97</v>
      </c>
      <c r="BL45" s="7">
        <f t="shared" si="15"/>
        <v>57.348999999999997</v>
      </c>
      <c r="BM45" s="7">
        <f t="shared" si="15"/>
        <v>65.180000000000007</v>
      </c>
      <c r="BN45" s="7">
        <f t="shared" si="13"/>
        <v>115.255</v>
      </c>
      <c r="BO45" s="7">
        <f t="shared" si="13"/>
        <v>122.822</v>
      </c>
      <c r="BP45" s="7">
        <f t="shared" si="10"/>
        <v>111.408</v>
      </c>
      <c r="BQ45" s="7">
        <f t="shared" ref="BQ45:EB50" si="16">-BQ18</f>
        <v>129.523</v>
      </c>
      <c r="BR45" s="7">
        <f t="shared" si="16"/>
        <v>149.494</v>
      </c>
      <c r="BS45" s="7">
        <f t="shared" si="16"/>
        <v>122.206</v>
      </c>
      <c r="BT45" s="7">
        <f t="shared" si="16"/>
        <v>154.184</v>
      </c>
      <c r="BU45" s="7">
        <f t="shared" si="16"/>
        <v>289.82900000000001</v>
      </c>
      <c r="BV45" s="7">
        <f t="shared" si="16"/>
        <v>140.208</v>
      </c>
      <c r="BW45" s="7">
        <f t="shared" si="16"/>
        <v>142.46199999999999</v>
      </c>
      <c r="BX45" s="7">
        <f t="shared" si="16"/>
        <v>151.001</v>
      </c>
      <c r="BY45" s="7">
        <f t="shared" si="16"/>
        <v>146.54300000000001</v>
      </c>
      <c r="BZ45" s="7">
        <f t="shared" si="16"/>
        <v>170.93899999999999</v>
      </c>
      <c r="CA45" s="7">
        <f t="shared" si="16"/>
        <v>324.81099999999998</v>
      </c>
      <c r="CB45" s="7">
        <f t="shared" si="16"/>
        <v>257.82</v>
      </c>
      <c r="CC45" s="7">
        <f t="shared" si="16"/>
        <v>133.94</v>
      </c>
      <c r="CD45" s="7">
        <f t="shared" si="16"/>
        <v>115.84399999999999</v>
      </c>
      <c r="CE45" s="7">
        <f t="shared" si="16"/>
        <v>182.15899999999999</v>
      </c>
      <c r="CF45" s="7">
        <f t="shared" si="16"/>
        <v>145.59899999999999</v>
      </c>
      <c r="CG45" s="7">
        <f t="shared" si="16"/>
        <v>234.506</v>
      </c>
      <c r="CH45" s="7">
        <f t="shared" si="16"/>
        <v>169.65299999999999</v>
      </c>
      <c r="CI45" s="7">
        <f t="shared" si="16"/>
        <v>115.71</v>
      </c>
      <c r="CJ45" s="7">
        <f t="shared" si="16"/>
        <v>180.416</v>
      </c>
      <c r="CK45" s="7">
        <f t="shared" si="16"/>
        <v>90.113</v>
      </c>
      <c r="CL45" s="7">
        <f t="shared" si="16"/>
        <v>111.92100000000001</v>
      </c>
      <c r="CM45" s="7">
        <f t="shared" si="16"/>
        <v>183.93600000000001</v>
      </c>
      <c r="CN45" s="7">
        <f t="shared" si="16"/>
        <v>129.40899999999999</v>
      </c>
      <c r="CO45" s="7">
        <f t="shared" si="16"/>
        <v>138.327</v>
      </c>
      <c r="CP45" s="7">
        <f t="shared" si="16"/>
        <v>119.768</v>
      </c>
      <c r="CQ45" s="7">
        <f t="shared" si="16"/>
        <v>90.238</v>
      </c>
      <c r="CR45" s="7">
        <f t="shared" si="16"/>
        <v>103.821</v>
      </c>
      <c r="CS45" s="7">
        <f t="shared" si="16"/>
        <v>288.101</v>
      </c>
      <c r="CT45" s="7">
        <f t="shared" si="16"/>
        <v>113.551</v>
      </c>
      <c r="CU45" s="7">
        <f t="shared" si="16"/>
        <v>118.61</v>
      </c>
      <c r="CV45" s="7">
        <f t="shared" si="16"/>
        <v>132.76599999999999</v>
      </c>
      <c r="CW45" s="7">
        <f t="shared" si="16"/>
        <v>160.405</v>
      </c>
      <c r="CX45" s="7">
        <f t="shared" si="16"/>
        <v>209.36199999999999</v>
      </c>
      <c r="CY45" s="7">
        <f t="shared" si="16"/>
        <v>224.58099999999999</v>
      </c>
      <c r="CZ45" s="7">
        <f t="shared" si="16"/>
        <v>152.82499999999999</v>
      </c>
      <c r="DA45" s="7">
        <f t="shared" si="16"/>
        <v>311.58800000000002</v>
      </c>
      <c r="DB45" s="7">
        <f t="shared" si="16"/>
        <v>223.65600000000001</v>
      </c>
      <c r="DC45" s="7">
        <f t="shared" si="16"/>
        <v>270.34100000000001</v>
      </c>
      <c r="DD45" s="7">
        <f t="shared" si="16"/>
        <v>126.687</v>
      </c>
      <c r="DE45" s="7">
        <f t="shared" si="16"/>
        <v>292.97399999999999</v>
      </c>
      <c r="DF45" s="7">
        <f t="shared" si="16"/>
        <v>145.99100000000001</v>
      </c>
      <c r="DG45" s="7">
        <f t="shared" si="16"/>
        <v>118.59399999999999</v>
      </c>
      <c r="DH45" s="7">
        <f t="shared" si="16"/>
        <v>172.83699999999999</v>
      </c>
      <c r="DI45" s="7">
        <f t="shared" si="16"/>
        <v>149.708</v>
      </c>
      <c r="DJ45" s="7">
        <f t="shared" si="16"/>
        <v>119.087</v>
      </c>
      <c r="DK45" s="7">
        <f t="shared" si="16"/>
        <v>271.42399999999998</v>
      </c>
      <c r="DL45" s="7">
        <f t="shared" si="16"/>
        <v>154.76300000000001</v>
      </c>
      <c r="DM45" s="7">
        <f t="shared" si="16"/>
        <v>149.16900000000001</v>
      </c>
      <c r="DN45" s="7">
        <f t="shared" si="16"/>
        <v>117.98</v>
      </c>
      <c r="DO45" s="7">
        <f t="shared" si="16"/>
        <v>193.239</v>
      </c>
      <c r="DP45" s="7">
        <f t="shared" si="16"/>
        <v>256.53800000000001</v>
      </c>
      <c r="DQ45" s="7">
        <f t="shared" si="16"/>
        <v>376.09899999999999</v>
      </c>
      <c r="DR45" s="7">
        <f t="shared" si="16"/>
        <v>273.02199999999999</v>
      </c>
      <c r="DS45" s="7">
        <f t="shared" si="16"/>
        <v>336.83199999999999</v>
      </c>
      <c r="DT45" s="7">
        <f t="shared" si="16"/>
        <v>354.28100000000001</v>
      </c>
      <c r="DU45" s="7">
        <f t="shared" si="16"/>
        <v>269.255</v>
      </c>
      <c r="DV45" s="7">
        <f t="shared" si="16"/>
        <v>371.351</v>
      </c>
      <c r="DW45" s="7">
        <f t="shared" si="16"/>
        <v>402.63</v>
      </c>
      <c r="DX45" s="7">
        <f t="shared" si="16"/>
        <v>278.30200000000002</v>
      </c>
      <c r="DY45" s="7">
        <f t="shared" si="16"/>
        <v>362.79700000000003</v>
      </c>
      <c r="DZ45" s="7">
        <f t="shared" si="16"/>
        <v>274.56</v>
      </c>
      <c r="EA45" s="7">
        <f t="shared" si="16"/>
        <v>322.21499999999997</v>
      </c>
      <c r="EB45" s="7">
        <f t="shared" si="16"/>
        <v>398.31200000000001</v>
      </c>
      <c r="EC45" s="7">
        <f t="shared" ref="EC45:GN49" si="17">-EC18</f>
        <v>564.44899999999996</v>
      </c>
      <c r="ED45" s="7">
        <f t="shared" si="17"/>
        <v>361.68799999999999</v>
      </c>
      <c r="EE45" s="7">
        <f t="shared" si="17"/>
        <v>310.79500000000002</v>
      </c>
      <c r="EF45" s="7">
        <f t="shared" si="17"/>
        <v>490.03199999999998</v>
      </c>
      <c r="EG45" s="7">
        <f t="shared" si="17"/>
        <v>289.59300000000002</v>
      </c>
      <c r="EH45" s="7">
        <f t="shared" si="17"/>
        <v>486.04700000000003</v>
      </c>
      <c r="EI45" s="7">
        <f t="shared" si="17"/>
        <v>445.24200000000002</v>
      </c>
      <c r="EJ45" s="7">
        <f t="shared" si="17"/>
        <v>405.916</v>
      </c>
      <c r="EK45" s="7">
        <f t="shared" si="17"/>
        <v>404.916</v>
      </c>
      <c r="EL45" s="7">
        <f t="shared" si="17"/>
        <v>352.84699999999998</v>
      </c>
      <c r="EM45" s="7">
        <f t="shared" si="17"/>
        <v>441.96600000000001</v>
      </c>
      <c r="EN45" s="7">
        <f t="shared" si="17"/>
        <v>473.16699999999997</v>
      </c>
      <c r="EO45" s="7">
        <f t="shared" si="17"/>
        <v>501.38799999999998</v>
      </c>
      <c r="EP45" s="7">
        <f t="shared" si="17"/>
        <v>464.92500000000001</v>
      </c>
      <c r="EQ45" s="7">
        <f t="shared" si="17"/>
        <v>370.48599999999999</v>
      </c>
      <c r="ER45" s="7">
        <f t="shared" si="17"/>
        <v>594.88400000000001</v>
      </c>
      <c r="ES45" s="7">
        <f t="shared" si="17"/>
        <v>414.89800000000002</v>
      </c>
      <c r="ET45" s="7">
        <f t="shared" si="17"/>
        <v>498.96</v>
      </c>
      <c r="EU45" s="7">
        <f t="shared" si="17"/>
        <v>410.06700000000001</v>
      </c>
      <c r="EV45" s="7">
        <f t="shared" si="17"/>
        <v>543.98800000000006</v>
      </c>
      <c r="EW45" s="7">
        <f t="shared" si="17"/>
        <v>465.62</v>
      </c>
      <c r="EX45" s="7">
        <f t="shared" si="17"/>
        <v>437.95299999999997</v>
      </c>
      <c r="EY45" s="7">
        <f t="shared" si="17"/>
        <v>546.79200000000003</v>
      </c>
      <c r="EZ45" s="7">
        <f t="shared" si="17"/>
        <v>571.70399999999995</v>
      </c>
      <c r="FA45" s="7">
        <f t="shared" si="17"/>
        <v>481.82100000000003</v>
      </c>
      <c r="FB45" s="7">
        <f t="shared" si="17"/>
        <v>553.75800000000004</v>
      </c>
      <c r="FC45" s="7">
        <f t="shared" si="17"/>
        <v>449.767</v>
      </c>
      <c r="FD45" s="7">
        <f t="shared" si="17"/>
        <v>509.80599999999998</v>
      </c>
      <c r="FE45" s="7">
        <f t="shared" si="17"/>
        <v>387.51799999999997</v>
      </c>
      <c r="FF45" s="7">
        <f t="shared" si="17"/>
        <v>568.01599999999996</v>
      </c>
      <c r="FG45" s="7">
        <f t="shared" si="17"/>
        <v>603.50699999999995</v>
      </c>
      <c r="FH45" s="7">
        <f t="shared" si="17"/>
        <v>549.36900000000003</v>
      </c>
      <c r="FI45" s="7">
        <f t="shared" si="17"/>
        <v>619.46799999999996</v>
      </c>
      <c r="FJ45" s="7">
        <f t="shared" si="17"/>
        <v>821.58100000000002</v>
      </c>
      <c r="FK45" s="7">
        <f t="shared" si="17"/>
        <v>852.46400000000006</v>
      </c>
      <c r="FL45" s="7">
        <f t="shared" si="17"/>
        <v>770.12800000000004</v>
      </c>
      <c r="FM45" s="7">
        <f t="shared" si="17"/>
        <v>1177.425</v>
      </c>
      <c r="FN45" s="7">
        <f t="shared" si="17"/>
        <v>614.25149999999996</v>
      </c>
      <c r="FO45" s="7">
        <f t="shared" si="17"/>
        <v>633.83640000000003</v>
      </c>
      <c r="FP45" s="7">
        <f t="shared" si="17"/>
        <v>713.85149999999999</v>
      </c>
      <c r="FQ45" s="7">
        <f t="shared" si="17"/>
        <v>875.09789999999998</v>
      </c>
      <c r="FR45" s="7">
        <f t="shared" si="17"/>
        <v>733.76240000000007</v>
      </c>
      <c r="FS45" s="7">
        <f t="shared" si="17"/>
        <v>824.9135</v>
      </c>
      <c r="FT45" s="7">
        <f t="shared" si="17"/>
        <v>814.029</v>
      </c>
      <c r="FU45" s="7">
        <f t="shared" si="17"/>
        <v>773.28140000000008</v>
      </c>
      <c r="FV45" s="7">
        <f t="shared" si="17"/>
        <v>933.53519999999992</v>
      </c>
      <c r="FW45" s="7">
        <f t="shared" si="17"/>
        <v>1018.8501</v>
      </c>
      <c r="FX45" s="7">
        <f t="shared" si="17"/>
        <v>753.1232</v>
      </c>
      <c r="FY45" s="7">
        <f t="shared" si="17"/>
        <v>753.71669999999995</v>
      </c>
      <c r="FZ45" s="7">
        <f t="shared" si="17"/>
        <v>880.02022349000003</v>
      </c>
      <c r="GA45" s="7">
        <f t="shared" si="17"/>
        <v>764.94135417999996</v>
      </c>
      <c r="GB45" s="7">
        <f t="shared" si="17"/>
        <v>1260.1370467900001</v>
      </c>
      <c r="GC45" s="7">
        <f t="shared" si="17"/>
        <v>1034.80607635</v>
      </c>
      <c r="GD45" s="7">
        <f t="shared" si="17"/>
        <v>1114.25154352</v>
      </c>
      <c r="GE45" s="7">
        <f t="shared" si="17"/>
        <v>1161.3498577799999</v>
      </c>
      <c r="GF45" s="7">
        <f t="shared" si="17"/>
        <v>1075.0001000899999</v>
      </c>
      <c r="GG45" s="7">
        <f t="shared" si="17"/>
        <v>1280.36791793</v>
      </c>
      <c r="GH45" s="7">
        <f t="shared" si="17"/>
        <v>1345.50074197</v>
      </c>
      <c r="GI45" s="7">
        <f t="shared" si="17"/>
        <v>1257.5012465500001</v>
      </c>
      <c r="GJ45" s="7">
        <f t="shared" si="17"/>
        <v>1224.4315113800001</v>
      </c>
      <c r="GK45" s="7">
        <f t="shared" si="17"/>
        <v>1407.58520995</v>
      </c>
      <c r="GL45" s="7">
        <f t="shared" si="17"/>
        <v>1142.3291392399999</v>
      </c>
      <c r="GM45" s="7">
        <f t="shared" si="17"/>
        <v>1233.6572722999999</v>
      </c>
      <c r="GN45" s="7">
        <f t="shared" si="12"/>
        <v>1259.17702138</v>
      </c>
      <c r="GO45" s="7">
        <f t="shared" si="12"/>
        <v>1319.1053436800003</v>
      </c>
      <c r="GP45" s="7">
        <f t="shared" si="12"/>
        <v>1467.6317348900002</v>
      </c>
      <c r="GQ45" s="7">
        <f t="shared" si="12"/>
        <v>1444.64592909</v>
      </c>
      <c r="GR45" s="7">
        <f t="shared" si="12"/>
        <v>1384.2171572100001</v>
      </c>
      <c r="GS45" s="7">
        <f t="shared" si="12"/>
        <v>1403.92515349</v>
      </c>
      <c r="GT45" s="7">
        <f t="shared" si="12"/>
        <v>1402.9559337999999</v>
      </c>
      <c r="GU45" s="7">
        <f t="shared" si="12"/>
        <v>1554.1479120699998</v>
      </c>
      <c r="GV45" s="7">
        <f t="shared" si="12"/>
        <v>1366.8439991300002</v>
      </c>
      <c r="GW45" s="7">
        <f t="shared" si="12"/>
        <v>1776.3230822200001</v>
      </c>
      <c r="GX45" s="7">
        <f t="shared" si="12"/>
        <v>1623.8402375100002</v>
      </c>
      <c r="GY45" s="7">
        <f t="shared" si="12"/>
        <v>1196.0973721500002</v>
      </c>
      <c r="GZ45" s="7">
        <f t="shared" si="12"/>
        <v>1501.2894173699999</v>
      </c>
      <c r="HA45" s="7">
        <f t="shared" si="12"/>
        <v>1850.0657372100002</v>
      </c>
      <c r="HB45" s="7">
        <f t="shared" si="12"/>
        <v>1574.9904322100001</v>
      </c>
      <c r="HC45" s="7">
        <f t="shared" si="12"/>
        <v>1633.9754654799999</v>
      </c>
      <c r="HD45" s="7">
        <f t="shared" si="12"/>
        <v>1519.94413379</v>
      </c>
      <c r="HE45" s="7">
        <f t="shared" si="12"/>
        <v>1299.4708165299999</v>
      </c>
      <c r="HF45" s="7">
        <f t="shared" si="12"/>
        <v>1534.9113190200001</v>
      </c>
      <c r="HG45" s="7">
        <f t="shared" si="12"/>
        <v>1771.3616226199999</v>
      </c>
      <c r="HH45" s="7">
        <f t="shared" si="12"/>
        <v>1448.3918280299999</v>
      </c>
      <c r="HI45" s="7">
        <f t="shared" si="12"/>
        <v>1850.1278129</v>
      </c>
      <c r="HJ45" s="7">
        <f t="shared" si="12"/>
        <v>1571.1268030000001</v>
      </c>
      <c r="HK45" s="7">
        <f t="shared" si="12"/>
        <v>1257.5473362</v>
      </c>
      <c r="HL45" s="7">
        <f t="shared" si="12"/>
        <v>1721.61283776</v>
      </c>
      <c r="HM45" s="7">
        <f t="shared" si="12"/>
        <v>1704.7057734</v>
      </c>
      <c r="HN45" s="7">
        <f t="shared" si="12"/>
        <v>1569.20137011</v>
      </c>
      <c r="HO45" s="7">
        <f t="shared" si="12"/>
        <v>1102.4314807000001</v>
      </c>
      <c r="HP45" s="7">
        <f t="shared" si="12"/>
        <v>1547.2886678299999</v>
      </c>
      <c r="HQ45" s="7">
        <f t="shared" si="12"/>
        <v>1462.8067582599999</v>
      </c>
      <c r="HR45" s="7">
        <f t="shared" si="12"/>
        <v>1699.1457515499999</v>
      </c>
      <c r="HS45" s="7">
        <f t="shared" si="12"/>
        <v>2182.1653247600002</v>
      </c>
      <c r="HT45" s="7">
        <f t="shared" si="12"/>
        <v>1449.1295072300002</v>
      </c>
      <c r="HU45" s="7">
        <f t="shared" si="12"/>
        <v>2098.3495548299998</v>
      </c>
      <c r="HV45" s="7">
        <f t="shared" si="12"/>
        <v>1610.52090346</v>
      </c>
      <c r="HW45" s="7">
        <f t="shared" si="12"/>
        <v>1457.1851517499999</v>
      </c>
      <c r="HX45" s="63">
        <f t="shared" si="8"/>
        <v>117695.15772413998</v>
      </c>
    </row>
    <row r="46" spans="1:233" x14ac:dyDescent="0.25">
      <c r="A46" s="38" t="s">
        <v>522</v>
      </c>
      <c r="B46" s="7">
        <f t="shared" si="15"/>
        <v>11.9</v>
      </c>
      <c r="C46" s="7">
        <f t="shared" si="15"/>
        <v>12.7</v>
      </c>
      <c r="D46" s="7">
        <f t="shared" si="15"/>
        <v>34.4</v>
      </c>
      <c r="E46" s="7">
        <f t="shared" si="15"/>
        <v>44.9</v>
      </c>
      <c r="F46" s="7">
        <f t="shared" si="15"/>
        <v>32.9</v>
      </c>
      <c r="G46" s="7">
        <f t="shared" si="15"/>
        <v>42.4</v>
      </c>
      <c r="H46" s="7">
        <f t="shared" si="15"/>
        <v>47.4</v>
      </c>
      <c r="I46" s="7">
        <f t="shared" si="15"/>
        <v>23.7</v>
      </c>
      <c r="J46" s="7">
        <f t="shared" si="15"/>
        <v>74.099999999999994</v>
      </c>
      <c r="K46" s="7">
        <f t="shared" si="15"/>
        <v>32.4</v>
      </c>
      <c r="L46" s="7">
        <f t="shared" si="15"/>
        <v>55</v>
      </c>
      <c r="M46" s="7">
        <f t="shared" si="15"/>
        <v>57.5</v>
      </c>
      <c r="N46" s="7">
        <f t="shared" si="15"/>
        <v>20.762</v>
      </c>
      <c r="O46" s="7">
        <f t="shared" si="15"/>
        <v>33.969000000000001</v>
      </c>
      <c r="P46" s="7">
        <f t="shared" si="15"/>
        <v>21.497</v>
      </c>
      <c r="Q46" s="7">
        <f t="shared" si="15"/>
        <v>40.091999999999999</v>
      </c>
      <c r="R46" s="7">
        <f t="shared" si="15"/>
        <v>27.260999999999999</v>
      </c>
      <c r="S46" s="7">
        <f t="shared" si="15"/>
        <v>26.178999999999998</v>
      </c>
      <c r="T46" s="7">
        <f t="shared" si="15"/>
        <v>32.238999999999997</v>
      </c>
      <c r="U46" s="7">
        <f t="shared" si="15"/>
        <v>39.17</v>
      </c>
      <c r="V46" s="7">
        <f t="shared" si="15"/>
        <v>64.081000000000003</v>
      </c>
      <c r="W46" s="7">
        <f t="shared" si="15"/>
        <v>45.74</v>
      </c>
      <c r="X46" s="7">
        <f t="shared" si="15"/>
        <v>63.616999999999997</v>
      </c>
      <c r="Y46" s="7">
        <f t="shared" si="15"/>
        <v>91.539000000000001</v>
      </c>
      <c r="Z46" s="7">
        <f t="shared" si="15"/>
        <v>40.128</v>
      </c>
      <c r="AA46" s="7">
        <f t="shared" si="15"/>
        <v>39.017000000000003</v>
      </c>
      <c r="AB46" s="7">
        <f t="shared" si="15"/>
        <v>56.917000000000002</v>
      </c>
      <c r="AC46" s="7">
        <f t="shared" si="15"/>
        <v>70.932000000000002</v>
      </c>
      <c r="AD46" s="7">
        <f t="shared" si="15"/>
        <v>64.369</v>
      </c>
      <c r="AE46" s="7">
        <f t="shared" si="15"/>
        <v>84.944999999999993</v>
      </c>
      <c r="AF46" s="7">
        <f t="shared" si="15"/>
        <v>74.459000000000003</v>
      </c>
      <c r="AG46" s="7">
        <f t="shared" si="15"/>
        <v>50.261000000000003</v>
      </c>
      <c r="AH46" s="7">
        <f t="shared" si="15"/>
        <v>74.338999999999999</v>
      </c>
      <c r="AI46" s="7">
        <f t="shared" si="15"/>
        <v>91.474999999999994</v>
      </c>
      <c r="AJ46" s="7">
        <f t="shared" si="15"/>
        <v>57.52</v>
      </c>
      <c r="AK46" s="7">
        <f t="shared" si="15"/>
        <v>146.68</v>
      </c>
      <c r="AL46" s="7">
        <f t="shared" si="15"/>
        <v>105.691</v>
      </c>
      <c r="AM46" s="7">
        <f t="shared" si="15"/>
        <v>65.762</v>
      </c>
      <c r="AN46" s="7">
        <f t="shared" si="15"/>
        <v>90.882000000000005</v>
      </c>
      <c r="AO46" s="7">
        <f t="shared" si="15"/>
        <v>67.793999999999997</v>
      </c>
      <c r="AP46" s="7">
        <f t="shared" si="15"/>
        <v>97.465000000000003</v>
      </c>
      <c r="AQ46" s="7">
        <f t="shared" si="15"/>
        <v>75.367999999999995</v>
      </c>
      <c r="AR46" s="7">
        <f t="shared" si="15"/>
        <v>57.284999999999997</v>
      </c>
      <c r="AS46" s="7">
        <f t="shared" si="15"/>
        <v>74.238</v>
      </c>
      <c r="AT46" s="7">
        <f t="shared" si="15"/>
        <v>80.95</v>
      </c>
      <c r="AU46" s="7">
        <f t="shared" si="15"/>
        <v>59.350999999999999</v>
      </c>
      <c r="AV46" s="7">
        <f t="shared" si="15"/>
        <v>71.116</v>
      </c>
      <c r="AW46" s="7">
        <f t="shared" si="15"/>
        <v>87.174999999999997</v>
      </c>
      <c r="AX46" s="7">
        <f t="shared" si="15"/>
        <v>32.091000000000001</v>
      </c>
      <c r="AY46" s="7">
        <f t="shared" si="15"/>
        <v>27.093</v>
      </c>
      <c r="AZ46" s="7">
        <f t="shared" si="15"/>
        <v>57.045000000000002</v>
      </c>
      <c r="BA46" s="7">
        <f t="shared" si="15"/>
        <v>59.542000000000002</v>
      </c>
      <c r="BB46" s="7">
        <f t="shared" si="15"/>
        <v>64.900000000000006</v>
      </c>
      <c r="BC46" s="7">
        <f t="shared" si="15"/>
        <v>82.384</v>
      </c>
      <c r="BD46" s="7">
        <f t="shared" si="15"/>
        <v>60.793999999999997</v>
      </c>
      <c r="BE46" s="7">
        <f t="shared" si="15"/>
        <v>48.107999999999997</v>
      </c>
      <c r="BF46" s="7">
        <f t="shared" si="15"/>
        <v>52.561999999999998</v>
      </c>
      <c r="BG46" s="7">
        <f t="shared" si="15"/>
        <v>60.685000000000002</v>
      </c>
      <c r="BH46" s="7">
        <f t="shared" si="15"/>
        <v>66.132000000000005</v>
      </c>
      <c r="BI46" s="7">
        <f t="shared" si="15"/>
        <v>204.274</v>
      </c>
      <c r="BJ46" s="7">
        <f t="shared" si="15"/>
        <v>52.505000000000003</v>
      </c>
      <c r="BK46" s="7">
        <f t="shared" si="15"/>
        <v>54.12</v>
      </c>
      <c r="BL46" s="7">
        <f t="shared" si="15"/>
        <v>60.054000000000002</v>
      </c>
      <c r="BM46" s="7">
        <f t="shared" si="15"/>
        <v>51.081000000000003</v>
      </c>
      <c r="BN46" s="7">
        <f t="shared" si="13"/>
        <v>50.204999999999998</v>
      </c>
      <c r="BO46" s="7">
        <f t="shared" si="13"/>
        <v>123.334</v>
      </c>
      <c r="BP46" s="7">
        <f t="shared" si="13"/>
        <v>95.9</v>
      </c>
      <c r="BQ46" s="7">
        <f t="shared" si="13"/>
        <v>91.152000000000001</v>
      </c>
      <c r="BR46" s="7">
        <f t="shared" si="13"/>
        <v>94.186000000000007</v>
      </c>
      <c r="BS46" s="7">
        <f t="shared" si="13"/>
        <v>112.404</v>
      </c>
      <c r="BT46" s="7">
        <f t="shared" si="13"/>
        <v>117.78</v>
      </c>
      <c r="BU46" s="7">
        <f t="shared" si="13"/>
        <v>184.173</v>
      </c>
      <c r="BV46" s="7">
        <f t="shared" si="13"/>
        <v>125.642</v>
      </c>
      <c r="BW46" s="7">
        <f t="shared" si="13"/>
        <v>78.445999999999998</v>
      </c>
      <c r="BX46" s="7">
        <f t="shared" si="13"/>
        <v>109.518</v>
      </c>
      <c r="BY46" s="7">
        <f t="shared" si="13"/>
        <v>60.857999999999997</v>
      </c>
      <c r="BZ46" s="7">
        <f t="shared" si="13"/>
        <v>108.616</v>
      </c>
      <c r="CA46" s="7">
        <f t="shared" si="13"/>
        <v>79.125</v>
      </c>
      <c r="CB46" s="7">
        <f t="shared" si="13"/>
        <v>76.691999999999993</v>
      </c>
      <c r="CC46" s="7">
        <f t="shared" si="13"/>
        <v>64.751000000000005</v>
      </c>
      <c r="CD46" s="7">
        <f t="shared" si="13"/>
        <v>50.604999999999997</v>
      </c>
      <c r="CE46" s="7">
        <f t="shared" si="13"/>
        <v>103.66200000000001</v>
      </c>
      <c r="CF46" s="7">
        <f t="shared" si="13"/>
        <v>111.447</v>
      </c>
      <c r="CG46" s="7">
        <f t="shared" si="13"/>
        <v>286.596</v>
      </c>
      <c r="CH46" s="7">
        <f t="shared" si="13"/>
        <v>88.150999999999996</v>
      </c>
      <c r="CI46" s="7">
        <f t="shared" si="13"/>
        <v>58.765999999999998</v>
      </c>
      <c r="CJ46" s="7">
        <f t="shared" si="13"/>
        <v>72.201999999999998</v>
      </c>
      <c r="CK46" s="7">
        <f t="shared" si="13"/>
        <v>84.263000000000005</v>
      </c>
      <c r="CL46" s="7">
        <f t="shared" si="13"/>
        <v>90.9</v>
      </c>
      <c r="CM46" s="7">
        <f t="shared" si="13"/>
        <v>49.951000000000001</v>
      </c>
      <c r="CN46" s="7">
        <f t="shared" si="13"/>
        <v>63.061</v>
      </c>
      <c r="CO46" s="7">
        <f t="shared" si="13"/>
        <v>71.257999999999996</v>
      </c>
      <c r="CP46" s="7">
        <f t="shared" si="13"/>
        <v>95.221000000000004</v>
      </c>
      <c r="CQ46" s="7">
        <f t="shared" si="13"/>
        <v>61.505000000000003</v>
      </c>
      <c r="CR46" s="7">
        <f t="shared" si="13"/>
        <v>127.199</v>
      </c>
      <c r="CS46" s="7">
        <f t="shared" si="13"/>
        <v>150.62200000000001</v>
      </c>
      <c r="CT46" s="7">
        <f t="shared" si="13"/>
        <v>61.368000000000002</v>
      </c>
      <c r="CU46" s="7">
        <f t="shared" si="13"/>
        <v>44.392000000000003</v>
      </c>
      <c r="CV46" s="7">
        <f t="shared" si="13"/>
        <v>58.281999999999996</v>
      </c>
      <c r="CW46" s="7">
        <f t="shared" si="13"/>
        <v>70.222999999999999</v>
      </c>
      <c r="CX46" s="7">
        <f t="shared" si="13"/>
        <v>104.114</v>
      </c>
      <c r="CY46" s="7">
        <f t="shared" si="13"/>
        <v>148.93600000000001</v>
      </c>
      <c r="CZ46" s="7">
        <f t="shared" si="13"/>
        <v>88.159000000000006</v>
      </c>
      <c r="DA46" s="7">
        <f t="shared" si="13"/>
        <v>72.188999999999993</v>
      </c>
      <c r="DB46" s="7">
        <f t="shared" si="13"/>
        <v>73.847999999999999</v>
      </c>
      <c r="DC46" s="7">
        <f t="shared" si="13"/>
        <v>85.710999999999999</v>
      </c>
      <c r="DD46" s="7">
        <f t="shared" si="13"/>
        <v>91.200999999999993</v>
      </c>
      <c r="DE46" s="7">
        <f t="shared" si="13"/>
        <v>129.309</v>
      </c>
      <c r="DF46" s="7">
        <f t="shared" si="13"/>
        <v>110.991</v>
      </c>
      <c r="DG46" s="7">
        <f t="shared" si="13"/>
        <v>61.789000000000001</v>
      </c>
      <c r="DH46" s="7">
        <f t="shared" si="13"/>
        <v>95.778999999999996</v>
      </c>
      <c r="DI46" s="7">
        <f t="shared" si="13"/>
        <v>94.864000000000004</v>
      </c>
      <c r="DJ46" s="7">
        <f t="shared" si="13"/>
        <v>78.534000000000006</v>
      </c>
      <c r="DK46" s="7">
        <f t="shared" si="13"/>
        <v>70.747</v>
      </c>
      <c r="DL46" s="7">
        <f t="shared" si="13"/>
        <v>74.974000000000004</v>
      </c>
      <c r="DM46" s="7">
        <f t="shared" si="13"/>
        <v>87.013000000000005</v>
      </c>
      <c r="DN46" s="7">
        <f t="shared" si="13"/>
        <v>98.144000000000005</v>
      </c>
      <c r="DO46" s="7">
        <f t="shared" si="13"/>
        <v>119.074</v>
      </c>
      <c r="DP46" s="7">
        <f t="shared" si="13"/>
        <v>78.197000000000003</v>
      </c>
      <c r="DQ46" s="7">
        <f t="shared" si="13"/>
        <v>179.00899999999999</v>
      </c>
      <c r="DR46" s="7">
        <f t="shared" si="13"/>
        <v>132.005</v>
      </c>
      <c r="DS46" s="7">
        <f t="shared" si="13"/>
        <v>120.212</v>
      </c>
      <c r="DT46" s="7">
        <f t="shared" si="13"/>
        <v>138.166</v>
      </c>
      <c r="DU46" s="7">
        <f t="shared" si="13"/>
        <v>113.554</v>
      </c>
      <c r="DV46" s="7">
        <f t="shared" si="13"/>
        <v>120.77500000000001</v>
      </c>
      <c r="DW46" s="7">
        <f t="shared" si="13"/>
        <v>163.64400000000001</v>
      </c>
      <c r="DX46" s="7">
        <f t="shared" si="13"/>
        <v>111.97199999999999</v>
      </c>
      <c r="DY46" s="7">
        <f t="shared" si="16"/>
        <v>134.64500000000001</v>
      </c>
      <c r="DZ46" s="7">
        <f t="shared" si="16"/>
        <v>154.578</v>
      </c>
      <c r="EA46" s="7">
        <f t="shared" si="16"/>
        <v>225.81700000000001</v>
      </c>
      <c r="EB46" s="7">
        <f t="shared" si="16"/>
        <v>216.905</v>
      </c>
      <c r="EC46" s="7">
        <f t="shared" si="17"/>
        <v>314.94600000000003</v>
      </c>
      <c r="ED46" s="7">
        <f t="shared" si="17"/>
        <v>202.87217187499999</v>
      </c>
      <c r="EE46" s="7">
        <f t="shared" si="17"/>
        <v>65.819171874999995</v>
      </c>
      <c r="EF46" s="7">
        <f t="shared" si="17"/>
        <v>127.095</v>
      </c>
      <c r="EG46" s="7">
        <f t="shared" si="17"/>
        <v>103.851</v>
      </c>
      <c r="EH46" s="7">
        <f t="shared" si="17"/>
        <v>157.635171875</v>
      </c>
      <c r="EI46" s="7">
        <f t="shared" si="17"/>
        <v>168.718171875</v>
      </c>
      <c r="EJ46" s="7">
        <f t="shared" si="17"/>
        <v>191.46799999999999</v>
      </c>
      <c r="EK46" s="7">
        <f t="shared" si="17"/>
        <v>108.74117187500001</v>
      </c>
      <c r="EL46" s="7">
        <f t="shared" si="17"/>
        <v>153.947</v>
      </c>
      <c r="EM46" s="7">
        <f t="shared" si="17"/>
        <v>125.699171875</v>
      </c>
      <c r="EN46" s="7">
        <f t="shared" si="17"/>
        <v>184.45699999999999</v>
      </c>
      <c r="EO46" s="7">
        <f t="shared" si="17"/>
        <v>376.55900000000003</v>
      </c>
      <c r="EP46" s="7">
        <f t="shared" si="17"/>
        <v>185.61799999999999</v>
      </c>
      <c r="EQ46" s="7">
        <f t="shared" si="17"/>
        <v>133.637</v>
      </c>
      <c r="ER46" s="7">
        <f t="shared" si="17"/>
        <v>151.899</v>
      </c>
      <c r="ES46" s="7">
        <f t="shared" si="17"/>
        <v>145.94200000000001</v>
      </c>
      <c r="ET46" s="7">
        <f t="shared" si="17"/>
        <v>223.857</v>
      </c>
      <c r="EU46" s="7">
        <f t="shared" si="17"/>
        <v>166.22200000000001</v>
      </c>
      <c r="EV46" s="7">
        <f t="shared" si="17"/>
        <v>220.76499999999999</v>
      </c>
      <c r="EW46" s="7">
        <f t="shared" si="17"/>
        <v>159.322</v>
      </c>
      <c r="EX46" s="7">
        <f t="shared" si="17"/>
        <v>223.37700000000001</v>
      </c>
      <c r="EY46" s="7">
        <f t="shared" si="17"/>
        <v>272.75</v>
      </c>
      <c r="EZ46" s="7">
        <f t="shared" si="17"/>
        <v>242.827</v>
      </c>
      <c r="FA46" s="7">
        <f t="shared" si="17"/>
        <v>347.04199999999997</v>
      </c>
      <c r="FB46" s="7">
        <f t="shared" si="17"/>
        <v>252.4892900390625</v>
      </c>
      <c r="FC46" s="7">
        <f t="shared" si="17"/>
        <v>106.0772900390625</v>
      </c>
      <c r="FD46" s="7">
        <f t="shared" si="17"/>
        <v>84.7312900390625</v>
      </c>
      <c r="FE46" s="7">
        <f t="shared" si="17"/>
        <v>288.92129003906297</v>
      </c>
      <c r="FF46" s="7">
        <f t="shared" si="17"/>
        <v>307.63129003906295</v>
      </c>
      <c r="FG46" s="7">
        <f t="shared" si="17"/>
        <v>298.36229003906294</v>
      </c>
      <c r="FH46" s="7">
        <f t="shared" si="17"/>
        <v>239.25612011718749</v>
      </c>
      <c r="FI46" s="7">
        <f t="shared" si="17"/>
        <v>150.3941201171875</v>
      </c>
      <c r="FJ46" s="7">
        <f t="shared" si="17"/>
        <v>166.648</v>
      </c>
      <c r="FK46" s="7">
        <f t="shared" si="17"/>
        <v>169.73400000000001</v>
      </c>
      <c r="FL46" s="7">
        <f t="shared" si="17"/>
        <v>228.542</v>
      </c>
      <c r="FM46" s="7">
        <f t="shared" si="17"/>
        <v>451.43</v>
      </c>
      <c r="FN46" s="7">
        <f t="shared" si="17"/>
        <v>155.84920000000002</v>
      </c>
      <c r="FO46" s="7">
        <f t="shared" si="17"/>
        <v>191.21529999999998</v>
      </c>
      <c r="FP46" s="7">
        <f t="shared" si="17"/>
        <v>275.43709999999999</v>
      </c>
      <c r="FQ46" s="7">
        <f t="shared" si="17"/>
        <v>199.5907</v>
      </c>
      <c r="FR46" s="7">
        <f t="shared" si="17"/>
        <v>222.14920000000001</v>
      </c>
      <c r="FS46" s="7">
        <f t="shared" si="17"/>
        <v>160.58320000000001</v>
      </c>
      <c r="FT46" s="7">
        <f t="shared" si="17"/>
        <v>290.98050000000001</v>
      </c>
      <c r="FU46" s="7">
        <f t="shared" si="17"/>
        <v>151.87710000000001</v>
      </c>
      <c r="FV46" s="7">
        <f t="shared" si="17"/>
        <v>235.13239999999999</v>
      </c>
      <c r="FW46" s="7">
        <f t="shared" si="17"/>
        <v>210.14359999999999</v>
      </c>
      <c r="FX46" s="7">
        <f t="shared" si="17"/>
        <v>331.15520000000004</v>
      </c>
      <c r="FY46" s="7">
        <f t="shared" si="17"/>
        <v>475.26529999999997</v>
      </c>
      <c r="FZ46" s="7">
        <f t="shared" si="17"/>
        <v>180.89059158999996</v>
      </c>
      <c r="GA46" s="7">
        <f t="shared" si="17"/>
        <v>172.72807289000002</v>
      </c>
      <c r="GB46" s="7">
        <f t="shared" si="17"/>
        <v>332.16970193999992</v>
      </c>
      <c r="GC46" s="7">
        <f t="shared" si="17"/>
        <v>244.74826006000001</v>
      </c>
      <c r="GD46" s="7">
        <f t="shared" si="17"/>
        <v>283.48279729999996</v>
      </c>
      <c r="GE46" s="7">
        <f t="shared" si="17"/>
        <v>228.06740522999996</v>
      </c>
      <c r="GF46" s="7">
        <f t="shared" si="17"/>
        <v>291.55986458000007</v>
      </c>
      <c r="GG46" s="7">
        <f t="shared" si="17"/>
        <v>177.95507975000004</v>
      </c>
      <c r="GH46" s="7">
        <f t="shared" si="17"/>
        <v>218.41597408000001</v>
      </c>
      <c r="GI46" s="7">
        <f t="shared" si="17"/>
        <v>298.23231289</v>
      </c>
      <c r="GJ46" s="7">
        <f t="shared" si="17"/>
        <v>202.01891939999999</v>
      </c>
      <c r="GK46" s="7">
        <f t="shared" si="17"/>
        <v>284.81331184999999</v>
      </c>
      <c r="GL46" s="7">
        <f t="shared" si="17"/>
        <v>390.66106579999996</v>
      </c>
      <c r="GM46" s="7">
        <f t="shared" si="17"/>
        <v>207.70194400000003</v>
      </c>
      <c r="GN46" s="7">
        <f t="shared" si="12"/>
        <v>229.44571041</v>
      </c>
      <c r="GO46" s="7">
        <f t="shared" si="12"/>
        <v>252.39550990000001</v>
      </c>
      <c r="GP46" s="7">
        <f t="shared" si="12"/>
        <v>208.96361080999998</v>
      </c>
      <c r="GQ46" s="7">
        <f t="shared" si="12"/>
        <v>221.33942608000001</v>
      </c>
      <c r="GR46" s="7">
        <f t="shared" si="12"/>
        <v>236.76063511000001</v>
      </c>
      <c r="GS46" s="7">
        <f t="shared" si="12"/>
        <v>253.97625963999999</v>
      </c>
      <c r="GT46" s="7">
        <f t="shared" si="12"/>
        <v>229.21071379999998</v>
      </c>
      <c r="GU46" s="7">
        <f t="shared" si="12"/>
        <v>269.38391158000002</v>
      </c>
      <c r="GV46" s="7">
        <f t="shared" si="12"/>
        <v>156.1123608</v>
      </c>
      <c r="GW46" s="7">
        <f t="shared" si="12"/>
        <v>508.47010778999999</v>
      </c>
      <c r="GX46" s="7">
        <f t="shared" si="12"/>
        <v>170.69183412999999</v>
      </c>
      <c r="GY46" s="7">
        <f t="shared" si="12"/>
        <v>136.61583981000001</v>
      </c>
      <c r="GZ46" s="7">
        <f t="shared" si="12"/>
        <v>496.34113150000002</v>
      </c>
      <c r="HA46" s="7">
        <f t="shared" si="12"/>
        <v>188.14235217999999</v>
      </c>
      <c r="HB46" s="7">
        <f t="shared" si="12"/>
        <v>230.83528710999997</v>
      </c>
      <c r="HC46" s="7">
        <f t="shared" si="12"/>
        <v>300.34791007000007</v>
      </c>
      <c r="HD46" s="7">
        <f t="shared" si="12"/>
        <v>229.83006950999999</v>
      </c>
      <c r="HE46" s="7">
        <f t="shared" si="12"/>
        <v>236.09616203000002</v>
      </c>
      <c r="HF46" s="7">
        <f t="shared" si="12"/>
        <v>195.82743901999999</v>
      </c>
      <c r="HG46" s="7">
        <f t="shared" si="12"/>
        <v>395.32030166999999</v>
      </c>
      <c r="HH46" s="7">
        <f t="shared" si="12"/>
        <v>228.05949415000001</v>
      </c>
      <c r="HI46" s="7">
        <f t="shared" si="12"/>
        <v>344.55859541000001</v>
      </c>
      <c r="HJ46" s="7">
        <f t="shared" si="12"/>
        <v>138.79734230000003</v>
      </c>
      <c r="HK46" s="7">
        <f t="shared" si="12"/>
        <v>115.2497264</v>
      </c>
      <c r="HL46" s="7">
        <f t="shared" si="12"/>
        <v>264.93563375999997</v>
      </c>
      <c r="HM46" s="7">
        <f t="shared" si="12"/>
        <v>275.31304418000002</v>
      </c>
      <c r="HN46" s="7">
        <f t="shared" si="12"/>
        <v>253.57422252999999</v>
      </c>
      <c r="HO46" s="7">
        <f t="shared" si="12"/>
        <v>345.27030719000004</v>
      </c>
      <c r="HP46" s="7">
        <f t="shared" si="12"/>
        <v>191.81777051</v>
      </c>
      <c r="HQ46" s="7">
        <f t="shared" si="12"/>
        <v>286.99571646000004</v>
      </c>
      <c r="HR46" s="7">
        <f t="shared" si="12"/>
        <v>259.88900945</v>
      </c>
      <c r="HS46" s="7">
        <f t="shared" si="12"/>
        <v>398.57645214000007</v>
      </c>
      <c r="HT46" s="7">
        <f t="shared" si="12"/>
        <v>239.68800982000005</v>
      </c>
      <c r="HU46" s="7">
        <f t="shared" si="12"/>
        <v>329.23399922999999</v>
      </c>
      <c r="HV46" s="7">
        <f t="shared" si="12"/>
        <v>180.73943047999998</v>
      </c>
      <c r="HW46" s="7">
        <f t="shared" si="12"/>
        <v>159.80459574000002</v>
      </c>
      <c r="HX46" s="63">
        <f t="shared" si="8"/>
        <v>33810.963035778746</v>
      </c>
    </row>
    <row r="47" spans="1:233" x14ac:dyDescent="0.25">
      <c r="A47" s="38" t="s">
        <v>524</v>
      </c>
      <c r="B47" s="7">
        <f t="shared" si="15"/>
        <v>1.0469999999999999</v>
      </c>
      <c r="C47" s="7">
        <f t="shared" si="15"/>
        <v>0.63300000000000001</v>
      </c>
      <c r="D47" s="7">
        <f t="shared" si="15"/>
        <v>3.2839999999999998</v>
      </c>
      <c r="E47" s="7">
        <f t="shared" si="15"/>
        <v>2.9860000000000002</v>
      </c>
      <c r="F47" s="7">
        <f t="shared" si="15"/>
        <v>1.613</v>
      </c>
      <c r="G47" s="7">
        <f t="shared" si="15"/>
        <v>3.6619999999999999</v>
      </c>
      <c r="H47" s="7">
        <f t="shared" si="15"/>
        <v>4.3079999999999998</v>
      </c>
      <c r="I47" s="7">
        <f t="shared" si="15"/>
        <v>6.2830000000000004</v>
      </c>
      <c r="J47" s="7">
        <f t="shared" si="15"/>
        <v>0.72299999999999998</v>
      </c>
      <c r="K47" s="7">
        <f t="shared" si="15"/>
        <v>8.6140000000000008</v>
      </c>
      <c r="L47" s="7">
        <f t="shared" si="15"/>
        <v>0.32900000000000001</v>
      </c>
      <c r="M47" s="7">
        <f t="shared" si="15"/>
        <v>13.832000000000001</v>
      </c>
      <c r="N47" s="7">
        <f t="shared" si="15"/>
        <v>1.0149999999999999</v>
      </c>
      <c r="O47" s="7">
        <f t="shared" si="15"/>
        <v>6.0140000000000002</v>
      </c>
      <c r="P47" s="7">
        <f t="shared" si="15"/>
        <v>4.407</v>
      </c>
      <c r="Q47" s="7">
        <f t="shared" si="15"/>
        <v>13.305</v>
      </c>
      <c r="R47" s="7">
        <f t="shared" si="15"/>
        <v>3.2069999999999999</v>
      </c>
      <c r="S47" s="7">
        <f t="shared" si="15"/>
        <v>3.0139999999999998</v>
      </c>
      <c r="T47" s="7">
        <f t="shared" si="15"/>
        <v>5.5229999999999997</v>
      </c>
      <c r="U47" s="7">
        <f t="shared" si="15"/>
        <v>1.2729999999999999</v>
      </c>
      <c r="V47" s="7">
        <f t="shared" si="15"/>
        <v>9.7319999999999993</v>
      </c>
      <c r="W47" s="7">
        <f t="shared" si="15"/>
        <v>8.6910000000000007</v>
      </c>
      <c r="X47" s="7">
        <f t="shared" si="15"/>
        <v>0.42799999999999999</v>
      </c>
      <c r="Y47" s="7">
        <f t="shared" si="15"/>
        <v>11.712</v>
      </c>
      <c r="Z47" s="7">
        <f t="shared" si="15"/>
        <v>7.8109999999999999</v>
      </c>
      <c r="AA47" s="7">
        <f t="shared" si="15"/>
        <v>0.82299999999999995</v>
      </c>
      <c r="AB47" s="7">
        <f t="shared" si="15"/>
        <v>9.1660000000000004</v>
      </c>
      <c r="AC47" s="7">
        <f t="shared" si="15"/>
        <v>8.8409999999999993</v>
      </c>
      <c r="AD47" s="7">
        <f t="shared" si="15"/>
        <v>2.3149999999999999</v>
      </c>
      <c r="AE47" s="7">
        <f t="shared" si="15"/>
        <v>0.249</v>
      </c>
      <c r="AF47" s="7">
        <f t="shared" si="15"/>
        <v>0.23400000000000001</v>
      </c>
      <c r="AG47" s="7">
        <f t="shared" si="15"/>
        <v>0.435</v>
      </c>
      <c r="AH47" s="7">
        <f t="shared" si="15"/>
        <v>2.133</v>
      </c>
      <c r="AI47" s="7">
        <f t="shared" si="15"/>
        <v>0.95499999999999996</v>
      </c>
      <c r="AJ47" s="7">
        <f t="shared" si="15"/>
        <v>0.16700000000000001</v>
      </c>
      <c r="AK47" s="7">
        <f t="shared" si="15"/>
        <v>2.347</v>
      </c>
      <c r="AL47" s="7">
        <f t="shared" si="15"/>
        <v>0.34699999999999998</v>
      </c>
      <c r="AM47" s="7">
        <f t="shared" si="15"/>
        <v>0.36499999999999999</v>
      </c>
      <c r="AN47" s="7">
        <f t="shared" si="15"/>
        <v>0.747</v>
      </c>
      <c r="AO47" s="7">
        <f t="shared" si="15"/>
        <v>0.23400000000000001</v>
      </c>
      <c r="AP47" s="7">
        <f t="shared" si="15"/>
        <v>0.57999999999999996</v>
      </c>
      <c r="AQ47" s="7">
        <f t="shared" si="15"/>
        <v>0.151</v>
      </c>
      <c r="AR47" s="7">
        <f t="shared" si="15"/>
        <v>0.39900000000000002</v>
      </c>
      <c r="AS47" s="7">
        <f t="shared" si="15"/>
        <v>58.890999999999998</v>
      </c>
      <c r="AT47" s="7">
        <f t="shared" si="15"/>
        <v>15.859</v>
      </c>
      <c r="AU47" s="7">
        <f t="shared" si="15"/>
        <v>0.28999999999999998</v>
      </c>
      <c r="AV47" s="7">
        <f t="shared" si="15"/>
        <v>0.40400000000000003</v>
      </c>
      <c r="AW47" s="7">
        <f t="shared" si="15"/>
        <v>0.29299999999999998</v>
      </c>
      <c r="AX47" s="7">
        <f t="shared" si="15"/>
        <v>7.5999999999999998E-2</v>
      </c>
      <c r="AY47" s="7">
        <f t="shared" si="15"/>
        <v>0.63800000000000001</v>
      </c>
      <c r="AZ47" s="7">
        <f t="shared" si="15"/>
        <v>0.33900000000000002</v>
      </c>
      <c r="BA47" s="7">
        <f t="shared" si="15"/>
        <v>0.35599999999999998</v>
      </c>
      <c r="BB47" s="7">
        <f t="shared" si="15"/>
        <v>0.216</v>
      </c>
      <c r="BC47" s="7">
        <f t="shared" si="15"/>
        <v>0.52800000000000002</v>
      </c>
      <c r="BD47" s="7">
        <f t="shared" si="15"/>
        <v>0.17599999999999999</v>
      </c>
      <c r="BE47" s="7">
        <f t="shared" si="15"/>
        <v>0.19</v>
      </c>
      <c r="BF47" s="7">
        <f t="shared" si="15"/>
        <v>0.25700000000000001</v>
      </c>
      <c r="BG47" s="7">
        <f t="shared" si="15"/>
        <v>0.31900000000000001</v>
      </c>
      <c r="BH47" s="7">
        <f t="shared" si="15"/>
        <v>0.628</v>
      </c>
      <c r="BI47" s="7">
        <f t="shared" si="15"/>
        <v>12.145</v>
      </c>
      <c r="BJ47" s="7">
        <f t="shared" si="15"/>
        <v>0.157</v>
      </c>
      <c r="BK47" s="7">
        <f t="shared" si="15"/>
        <v>0.42199999999999999</v>
      </c>
      <c r="BL47" s="7">
        <f t="shared" si="15"/>
        <v>10.37</v>
      </c>
      <c r="BM47" s="7">
        <f t="shared" si="15"/>
        <v>0.153</v>
      </c>
      <c r="BN47" s="7">
        <f t="shared" si="13"/>
        <v>1.0129999999999999</v>
      </c>
      <c r="BO47" s="7">
        <f t="shared" si="13"/>
        <v>7.7329999999999997</v>
      </c>
      <c r="BP47" s="7">
        <f t="shared" si="13"/>
        <v>0.59699999999999998</v>
      </c>
      <c r="BQ47" s="7">
        <f t="shared" si="13"/>
        <v>0.77400000000000002</v>
      </c>
      <c r="BR47" s="7">
        <f t="shared" si="13"/>
        <v>8.2509999999999994</v>
      </c>
      <c r="BS47" s="7">
        <f t="shared" si="13"/>
        <v>0.85099999999999998</v>
      </c>
      <c r="BT47" s="7">
        <f t="shared" si="13"/>
        <v>0.877</v>
      </c>
      <c r="BU47" s="7">
        <f t="shared" si="13"/>
        <v>0.84299999999999997</v>
      </c>
      <c r="BV47" s="7">
        <f t="shared" si="13"/>
        <v>0.45800000000000002</v>
      </c>
      <c r="BW47" s="7">
        <f t="shared" si="13"/>
        <v>9.6000000000000002E-2</v>
      </c>
      <c r="BX47" s="7">
        <f t="shared" si="13"/>
        <v>42.027000000000001</v>
      </c>
      <c r="BY47" s="7">
        <f t="shared" si="13"/>
        <v>30.748999999999999</v>
      </c>
      <c r="BZ47" s="7">
        <f t="shared" si="13"/>
        <v>1.2410000000000001</v>
      </c>
      <c r="CA47" s="7">
        <f t="shared" si="13"/>
        <v>123.547</v>
      </c>
      <c r="CB47" s="7">
        <f t="shared" si="13"/>
        <v>0.65800000000000003</v>
      </c>
      <c r="CC47" s="7">
        <f t="shared" si="13"/>
        <v>1.343</v>
      </c>
      <c r="CD47" s="7">
        <f t="shared" si="13"/>
        <v>1.2030000000000001</v>
      </c>
      <c r="CE47" s="7">
        <f t="shared" si="13"/>
        <v>1.3560000000000001</v>
      </c>
      <c r="CF47" s="7">
        <f t="shared" si="13"/>
        <v>0.77900000000000003</v>
      </c>
      <c r="CG47" s="7">
        <f t="shared" si="13"/>
        <v>9.4160000000000004</v>
      </c>
      <c r="CH47" s="7">
        <f t="shared" si="13"/>
        <v>2.9</v>
      </c>
      <c r="CI47" s="7">
        <f t="shared" si="13"/>
        <v>0.79200000000000004</v>
      </c>
      <c r="CJ47" s="7">
        <f t="shared" si="13"/>
        <v>109.84699999999999</v>
      </c>
      <c r="CK47" s="7">
        <f t="shared" si="13"/>
        <v>0.86199999999999999</v>
      </c>
      <c r="CL47" s="7">
        <f t="shared" si="13"/>
        <v>0.59299999999999997</v>
      </c>
      <c r="CM47" s="7">
        <f t="shared" si="13"/>
        <v>1.256</v>
      </c>
      <c r="CN47" s="7">
        <f t="shared" si="13"/>
        <v>0.53900000000000003</v>
      </c>
      <c r="CO47" s="7">
        <f t="shared" si="13"/>
        <v>0.47099999999999997</v>
      </c>
      <c r="CP47" s="7">
        <f t="shared" si="13"/>
        <v>0.36699999999999999</v>
      </c>
      <c r="CQ47" s="7">
        <f t="shared" si="13"/>
        <v>2.2669999999999999</v>
      </c>
      <c r="CR47" s="7">
        <f t="shared" si="13"/>
        <v>0.91400000000000003</v>
      </c>
      <c r="CS47" s="7">
        <f t="shared" si="13"/>
        <v>0.83399999999999996</v>
      </c>
      <c r="CT47" s="7">
        <f t="shared" si="13"/>
        <v>0.52100000000000002</v>
      </c>
      <c r="CU47" s="7">
        <f t="shared" si="13"/>
        <v>176.833</v>
      </c>
      <c r="CV47" s="7">
        <f t="shared" si="13"/>
        <v>167.93299999999999</v>
      </c>
      <c r="CW47" s="7">
        <f t="shared" si="13"/>
        <v>1.9610000000000001</v>
      </c>
      <c r="CX47" s="7">
        <f t="shared" si="13"/>
        <v>1.5369999999999999</v>
      </c>
      <c r="CY47" s="7">
        <f t="shared" si="13"/>
        <v>2.0089999999999999</v>
      </c>
      <c r="CZ47" s="7">
        <f t="shared" si="13"/>
        <v>2.3570000000000002</v>
      </c>
      <c r="DA47" s="7">
        <f t="shared" si="13"/>
        <v>1.7</v>
      </c>
      <c r="DB47" s="7">
        <f t="shared" si="13"/>
        <v>2.8610000000000002</v>
      </c>
      <c r="DC47" s="7">
        <f t="shared" si="13"/>
        <v>2.6720000000000002</v>
      </c>
      <c r="DD47" s="7">
        <f t="shared" si="13"/>
        <v>2.0710000000000002</v>
      </c>
      <c r="DE47" s="7">
        <f t="shared" si="13"/>
        <v>3.2650000000000001</v>
      </c>
      <c r="DF47" s="7">
        <f t="shared" si="13"/>
        <v>1.5409999999999999</v>
      </c>
      <c r="DG47" s="7">
        <f t="shared" si="13"/>
        <v>2.754</v>
      </c>
      <c r="DH47" s="7">
        <f t="shared" si="13"/>
        <v>2.137</v>
      </c>
      <c r="DI47" s="7">
        <f t="shared" si="13"/>
        <v>1.673</v>
      </c>
      <c r="DJ47" s="7">
        <f t="shared" si="13"/>
        <v>4.09</v>
      </c>
      <c r="DK47" s="7">
        <f t="shared" si="13"/>
        <v>1.837</v>
      </c>
      <c r="DL47" s="7">
        <f t="shared" si="13"/>
        <v>2.91</v>
      </c>
      <c r="DM47" s="7">
        <f t="shared" si="13"/>
        <v>3.427</v>
      </c>
      <c r="DN47" s="7">
        <f t="shared" si="13"/>
        <v>2.3439999999999999</v>
      </c>
      <c r="DO47" s="7">
        <f t="shared" si="13"/>
        <v>17.571000000000002</v>
      </c>
      <c r="DP47" s="7">
        <f t="shared" si="13"/>
        <v>22.709</v>
      </c>
      <c r="DQ47" s="7">
        <f t="shared" si="13"/>
        <v>6.6</v>
      </c>
      <c r="DR47" s="7">
        <f t="shared" si="13"/>
        <v>2.1219999999999999</v>
      </c>
      <c r="DS47" s="7">
        <f t="shared" si="13"/>
        <v>30.44</v>
      </c>
      <c r="DT47" s="7">
        <f t="shared" si="13"/>
        <v>3.1539999999999999</v>
      </c>
      <c r="DU47" s="7">
        <f t="shared" si="13"/>
        <v>6.4779999999999998</v>
      </c>
      <c r="DV47" s="7">
        <f t="shared" si="13"/>
        <v>3.5619999999999998</v>
      </c>
      <c r="DW47" s="7">
        <f t="shared" si="13"/>
        <v>19.545000000000002</v>
      </c>
      <c r="DX47" s="7">
        <f t="shared" si="13"/>
        <v>6.6150000000000002</v>
      </c>
      <c r="DY47" s="7">
        <f t="shared" si="16"/>
        <v>5.5979999999999999</v>
      </c>
      <c r="DZ47" s="7">
        <f t="shared" si="16"/>
        <v>10.233000000000001</v>
      </c>
      <c r="EA47" s="7">
        <f t="shared" si="16"/>
        <v>7.03</v>
      </c>
      <c r="EB47" s="7">
        <f t="shared" si="16"/>
        <v>9.5329999999999995</v>
      </c>
      <c r="EC47" s="7">
        <f t="shared" si="17"/>
        <v>7.5590000000000002</v>
      </c>
      <c r="ED47" s="7">
        <f t="shared" si="17"/>
        <v>4.1559999999999997</v>
      </c>
      <c r="EE47" s="7">
        <f t="shared" si="17"/>
        <v>4.4530000000000003</v>
      </c>
      <c r="EF47" s="7">
        <f t="shared" si="17"/>
        <v>6.2220000000000004</v>
      </c>
      <c r="EG47" s="7">
        <f t="shared" si="17"/>
        <v>8.8829999999999991</v>
      </c>
      <c r="EH47" s="7">
        <f t="shared" si="17"/>
        <v>9.25</v>
      </c>
      <c r="EI47" s="7">
        <f t="shared" si="17"/>
        <v>8.4770000000000003</v>
      </c>
      <c r="EJ47" s="7">
        <f t="shared" si="17"/>
        <v>12.035</v>
      </c>
      <c r="EK47" s="7">
        <f t="shared" si="17"/>
        <v>10.521000000000001</v>
      </c>
      <c r="EL47" s="7">
        <f t="shared" si="17"/>
        <v>4.6070000000000002</v>
      </c>
      <c r="EM47" s="7">
        <f t="shared" si="17"/>
        <v>11.622999999999999</v>
      </c>
      <c r="EN47" s="7">
        <f t="shared" si="17"/>
        <v>7.649</v>
      </c>
      <c r="EO47" s="7">
        <f t="shared" si="17"/>
        <v>13.920999999999999</v>
      </c>
      <c r="EP47" s="7">
        <f t="shared" si="17"/>
        <v>6.4980000000000002</v>
      </c>
      <c r="EQ47" s="7">
        <f t="shared" si="17"/>
        <v>6.7169999999999996</v>
      </c>
      <c r="ER47" s="7">
        <f t="shared" si="17"/>
        <v>9.9459999999999997</v>
      </c>
      <c r="ES47" s="7">
        <f t="shared" si="17"/>
        <v>7.673</v>
      </c>
      <c r="ET47" s="7">
        <f t="shared" si="17"/>
        <v>7.4130000000000003</v>
      </c>
      <c r="EU47" s="7">
        <f t="shared" si="17"/>
        <v>8.7739999999999991</v>
      </c>
      <c r="EV47" s="7">
        <f t="shared" si="17"/>
        <v>7.899</v>
      </c>
      <c r="EW47" s="7">
        <f t="shared" si="17"/>
        <v>5.0279999999999996</v>
      </c>
      <c r="EX47" s="7">
        <f t="shared" si="17"/>
        <v>8.5489999999999995</v>
      </c>
      <c r="EY47" s="7">
        <f t="shared" si="17"/>
        <v>6.9260000000000002</v>
      </c>
      <c r="EZ47" s="7">
        <f t="shared" si="17"/>
        <v>8.9789999999999992</v>
      </c>
      <c r="FA47" s="7">
        <f t="shared" si="17"/>
        <v>11.523999999999999</v>
      </c>
      <c r="FB47" s="7">
        <f t="shared" si="17"/>
        <v>23.722999999999999</v>
      </c>
      <c r="FC47" s="7">
        <f t="shared" si="17"/>
        <v>39.276000000000003</v>
      </c>
      <c r="FD47" s="7">
        <f t="shared" si="17"/>
        <v>72.171000000000006</v>
      </c>
      <c r="FE47" s="7">
        <f t="shared" si="17"/>
        <v>23.338999999999999</v>
      </c>
      <c r="FF47" s="7">
        <f t="shared" si="17"/>
        <v>17.745999999999999</v>
      </c>
      <c r="FG47" s="7">
        <f t="shared" si="17"/>
        <v>15.97</v>
      </c>
      <c r="FH47" s="7">
        <f t="shared" si="17"/>
        <v>9.0289999999999999</v>
      </c>
      <c r="FI47" s="7">
        <f t="shared" si="17"/>
        <v>33.457999999999998</v>
      </c>
      <c r="FJ47" s="7">
        <f t="shared" si="17"/>
        <v>22.06</v>
      </c>
      <c r="FK47" s="7">
        <f t="shared" si="17"/>
        <v>16.928999999999998</v>
      </c>
      <c r="FL47" s="7">
        <f t="shared" si="17"/>
        <v>7.2460000000000004</v>
      </c>
      <c r="FM47" s="7">
        <f t="shared" si="17"/>
        <v>18.167999999999999</v>
      </c>
      <c r="FN47" s="7">
        <f t="shared" si="17"/>
        <v>7.2160000000000002</v>
      </c>
      <c r="FO47" s="7">
        <f t="shared" si="17"/>
        <v>17.064700000000002</v>
      </c>
      <c r="FP47" s="7">
        <f t="shared" si="17"/>
        <v>14.7685</v>
      </c>
      <c r="FQ47" s="7">
        <f t="shared" si="17"/>
        <v>12.8049</v>
      </c>
      <c r="FR47" s="7">
        <f t="shared" si="17"/>
        <v>15.006500000000001</v>
      </c>
      <c r="FS47" s="7">
        <f t="shared" si="17"/>
        <v>13.4785</v>
      </c>
      <c r="FT47" s="7">
        <f t="shared" si="17"/>
        <v>9.7457000000000011</v>
      </c>
      <c r="FU47" s="7">
        <f t="shared" si="17"/>
        <v>14.4194</v>
      </c>
      <c r="FV47" s="7">
        <f t="shared" si="17"/>
        <v>12.450299999999999</v>
      </c>
      <c r="FW47" s="7">
        <f t="shared" si="17"/>
        <v>21.585599999999999</v>
      </c>
      <c r="FX47" s="7">
        <f t="shared" si="17"/>
        <v>11.544700000000001</v>
      </c>
      <c r="FY47" s="7">
        <f t="shared" si="17"/>
        <v>16.391400000000001</v>
      </c>
      <c r="FZ47" s="7">
        <f t="shared" si="17"/>
        <v>12.207434370000001</v>
      </c>
      <c r="GA47" s="7">
        <f t="shared" si="17"/>
        <v>20.927946290000001</v>
      </c>
      <c r="GB47" s="7">
        <f t="shared" si="17"/>
        <v>37.552518339999999</v>
      </c>
      <c r="GC47" s="7">
        <f t="shared" si="17"/>
        <v>17.87580599</v>
      </c>
      <c r="GD47" s="7">
        <f t="shared" si="17"/>
        <v>13.114956399999999</v>
      </c>
      <c r="GE47" s="7">
        <f t="shared" si="17"/>
        <v>16.279536829999998</v>
      </c>
      <c r="GF47" s="7">
        <f t="shared" si="17"/>
        <v>45.657399060000003</v>
      </c>
      <c r="GG47" s="7">
        <f t="shared" si="17"/>
        <v>25.968604859999999</v>
      </c>
      <c r="GH47" s="7">
        <f t="shared" si="17"/>
        <v>24.864301769999997</v>
      </c>
      <c r="GI47" s="7">
        <f t="shared" si="17"/>
        <v>18.842669059999995</v>
      </c>
      <c r="GJ47" s="7">
        <f t="shared" si="17"/>
        <v>15.33362329</v>
      </c>
      <c r="GK47" s="7">
        <f t="shared" si="17"/>
        <v>22.535651879999996</v>
      </c>
      <c r="GL47" s="7">
        <f t="shared" si="17"/>
        <v>10.31252943</v>
      </c>
      <c r="GM47" s="7">
        <f t="shared" si="17"/>
        <v>17.482429790000001</v>
      </c>
      <c r="GN47" s="7">
        <f t="shared" si="12"/>
        <v>17.227039869999995</v>
      </c>
      <c r="GO47" s="7">
        <f t="shared" si="12"/>
        <v>20.051735560000001</v>
      </c>
      <c r="GP47" s="7">
        <f t="shared" si="12"/>
        <v>16.209839040000002</v>
      </c>
      <c r="GQ47" s="7">
        <f t="shared" si="12"/>
        <v>18.569659550000001</v>
      </c>
      <c r="GR47" s="7">
        <f t="shared" si="12"/>
        <v>19.848581460000002</v>
      </c>
      <c r="GS47" s="7">
        <f t="shared" si="12"/>
        <v>13.132589509999999</v>
      </c>
      <c r="GT47" s="7">
        <f t="shared" si="12"/>
        <v>22.665290109999997</v>
      </c>
      <c r="GU47" s="7">
        <f t="shared" si="12"/>
        <v>20.929679020000002</v>
      </c>
      <c r="GV47" s="7">
        <f t="shared" si="12"/>
        <v>13.367298140000001</v>
      </c>
      <c r="GW47" s="7">
        <f t="shared" si="12"/>
        <v>14.118708060000001</v>
      </c>
      <c r="GX47" s="7">
        <f t="shared" si="12"/>
        <v>17.921246340000003</v>
      </c>
      <c r="GY47" s="7">
        <f t="shared" si="12"/>
        <v>29.291999879999999</v>
      </c>
      <c r="GZ47" s="7">
        <f t="shared" si="12"/>
        <v>18.789117159999996</v>
      </c>
      <c r="HA47" s="7">
        <f t="shared" si="12"/>
        <v>17.8998925</v>
      </c>
      <c r="HB47" s="7">
        <f t="shared" si="12"/>
        <v>16.098373630000001</v>
      </c>
      <c r="HC47" s="7">
        <f t="shared" si="12"/>
        <v>25.787184060000001</v>
      </c>
      <c r="HD47" s="7">
        <f t="shared" si="12"/>
        <v>31.421282359999999</v>
      </c>
      <c r="HE47" s="7">
        <f t="shared" si="12"/>
        <v>37.048856189999995</v>
      </c>
      <c r="HF47" s="7">
        <f t="shared" si="12"/>
        <v>16.11978259</v>
      </c>
      <c r="HG47" s="7">
        <f t="shared" si="12"/>
        <v>33.197539030000002</v>
      </c>
      <c r="HH47" s="7">
        <f t="shared" si="12"/>
        <v>38.529106329999998</v>
      </c>
      <c r="HI47" s="7">
        <f t="shared" si="12"/>
        <v>29.209112430000001</v>
      </c>
      <c r="HJ47" s="7">
        <f t="shared" si="12"/>
        <v>23.556910219999999</v>
      </c>
      <c r="HK47" s="7">
        <f t="shared" si="12"/>
        <v>21.588896260000002</v>
      </c>
      <c r="HL47" s="7">
        <f t="shared" si="12"/>
        <v>32.553216759999998</v>
      </c>
      <c r="HM47" s="7">
        <f t="shared" si="12"/>
        <v>52.026060569999999</v>
      </c>
      <c r="HN47" s="7">
        <f t="shared" si="12"/>
        <v>20.148724980000001</v>
      </c>
      <c r="HO47" s="7">
        <f t="shared" si="12"/>
        <v>21.112506740000001</v>
      </c>
      <c r="HP47" s="7">
        <f t="shared" si="12"/>
        <v>20.474822289999999</v>
      </c>
      <c r="HQ47" s="7">
        <f t="shared" si="12"/>
        <v>27.36314187</v>
      </c>
      <c r="HR47" s="7">
        <f t="shared" si="12"/>
        <v>30.769758750000001</v>
      </c>
      <c r="HS47" s="7">
        <f t="shared" si="12"/>
        <v>16.011387450000001</v>
      </c>
      <c r="HT47" s="7">
        <f t="shared" si="12"/>
        <v>18.172995930000003</v>
      </c>
      <c r="HU47" s="7">
        <f t="shared" ref="HU47:JD47" si="18">-HU20</f>
        <v>14.95278137</v>
      </c>
      <c r="HV47" s="7">
        <f t="shared" si="18"/>
        <v>36.057893350000008</v>
      </c>
      <c r="HW47" s="7">
        <f t="shared" si="18"/>
        <v>29.24453548</v>
      </c>
      <c r="HX47" s="63">
        <f t="shared" si="8"/>
        <v>2973.0141521999994</v>
      </c>
    </row>
    <row r="48" spans="1:233" x14ac:dyDescent="0.25">
      <c r="A48" s="38" t="s">
        <v>526</v>
      </c>
      <c r="B48" s="7">
        <f t="shared" si="15"/>
        <v>0.50700000000000001</v>
      </c>
      <c r="C48" s="7">
        <f t="shared" si="15"/>
        <v>0.27900000000000003</v>
      </c>
      <c r="D48" s="7">
        <f t="shared" si="15"/>
        <v>0.25600000000000001</v>
      </c>
      <c r="E48" s="7">
        <f t="shared" si="15"/>
        <v>0.63800000000000001</v>
      </c>
      <c r="F48" s="7">
        <f t="shared" si="15"/>
        <v>0.42199999999999999</v>
      </c>
      <c r="G48" s="7">
        <f t="shared" si="15"/>
        <v>0.34200000000000003</v>
      </c>
      <c r="H48" s="7">
        <f t="shared" si="15"/>
        <v>0.187</v>
      </c>
      <c r="I48" s="7">
        <f t="shared" si="15"/>
        <v>0.01</v>
      </c>
      <c r="J48" s="7">
        <f t="shared" si="15"/>
        <v>0.65900000000000003</v>
      </c>
      <c r="K48" s="7">
        <f t="shared" si="15"/>
        <v>0.20399999999999999</v>
      </c>
      <c r="L48" s="7">
        <f t="shared" si="15"/>
        <v>2.5999999999999999E-2</v>
      </c>
      <c r="M48" s="7">
        <f t="shared" si="15"/>
        <v>0.14499999999999999</v>
      </c>
      <c r="N48" s="7">
        <f t="shared" si="15"/>
        <v>0</v>
      </c>
      <c r="O48" s="7">
        <f t="shared" si="15"/>
        <v>0.26700000000000002</v>
      </c>
      <c r="P48" s="7">
        <f t="shared" si="15"/>
        <v>4.2999999999999997E-2</v>
      </c>
      <c r="Q48" s="7">
        <f t="shared" si="15"/>
        <v>1.4</v>
      </c>
      <c r="R48" s="7">
        <f t="shared" si="15"/>
        <v>0.53100000000000003</v>
      </c>
      <c r="S48" s="7">
        <f t="shared" si="15"/>
        <v>0.186</v>
      </c>
      <c r="T48" s="7">
        <f t="shared" si="15"/>
        <v>1.202</v>
      </c>
      <c r="U48" s="7">
        <f t="shared" si="15"/>
        <v>0.51500000000000001</v>
      </c>
      <c r="V48" s="7">
        <f t="shared" si="15"/>
        <v>1.0940000000000001</v>
      </c>
      <c r="W48" s="7">
        <f t="shared" si="15"/>
        <v>0.55900000000000005</v>
      </c>
      <c r="X48" s="7">
        <f t="shared" si="15"/>
        <v>0.44500000000000001</v>
      </c>
      <c r="Y48" s="7">
        <f t="shared" si="15"/>
        <v>0.247</v>
      </c>
      <c r="Z48" s="7">
        <f t="shared" si="15"/>
        <v>0.23699999999999999</v>
      </c>
      <c r="AA48" s="7">
        <f t="shared" si="15"/>
        <v>0.22500000000000001</v>
      </c>
      <c r="AB48" s="7">
        <f t="shared" si="15"/>
        <v>0.17399999999999999</v>
      </c>
      <c r="AC48" s="7">
        <f t="shared" si="15"/>
        <v>0.23799999999999999</v>
      </c>
      <c r="AD48" s="7">
        <f t="shared" si="15"/>
        <v>0.223</v>
      </c>
      <c r="AE48" s="7">
        <f t="shared" si="15"/>
        <v>0</v>
      </c>
      <c r="AF48" s="7">
        <f t="shared" si="15"/>
        <v>0</v>
      </c>
      <c r="AG48" s="7">
        <f t="shared" si="15"/>
        <v>2.9990000000000001</v>
      </c>
      <c r="AH48" s="7">
        <f t="shared" si="15"/>
        <v>0.41</v>
      </c>
      <c r="AI48" s="7">
        <f t="shared" si="15"/>
        <v>0.70599999999999996</v>
      </c>
      <c r="AJ48" s="7">
        <f t="shared" si="15"/>
        <v>0</v>
      </c>
      <c r="AK48" s="7">
        <f t="shared" si="15"/>
        <v>0.77300000000000002</v>
      </c>
      <c r="AL48" s="7">
        <f t="shared" si="15"/>
        <v>0</v>
      </c>
      <c r="AM48" s="7">
        <f t="shared" si="15"/>
        <v>7.2999999999999995E-2</v>
      </c>
      <c r="AN48" s="7">
        <f t="shared" si="15"/>
        <v>5.0270000000000001</v>
      </c>
      <c r="AO48" s="7">
        <f t="shared" si="15"/>
        <v>0.34499999999999997</v>
      </c>
      <c r="AP48" s="7">
        <f t="shared" si="15"/>
        <v>0.53500000000000003</v>
      </c>
      <c r="AQ48" s="7">
        <f t="shared" si="15"/>
        <v>0.78800000000000003</v>
      </c>
      <c r="AR48" s="7">
        <f t="shared" si="15"/>
        <v>8.9999999999999993E-3</v>
      </c>
      <c r="AS48" s="7">
        <f t="shared" si="15"/>
        <v>0.17699999999999999</v>
      </c>
      <c r="AT48" s="7">
        <f t="shared" si="15"/>
        <v>0.19900000000000001</v>
      </c>
      <c r="AU48" s="7">
        <f t="shared" si="15"/>
        <v>0.16600000000000001</v>
      </c>
      <c r="AV48" s="7">
        <f t="shared" si="15"/>
        <v>0.08</v>
      </c>
      <c r="AW48" s="7">
        <f t="shared" si="15"/>
        <v>7.5999999999999998E-2</v>
      </c>
      <c r="AX48" s="7">
        <f t="shared" si="15"/>
        <v>0</v>
      </c>
      <c r="AY48" s="7">
        <f t="shared" si="15"/>
        <v>0</v>
      </c>
      <c r="AZ48" s="7">
        <f t="shared" si="15"/>
        <v>0</v>
      </c>
      <c r="BA48" s="7">
        <f t="shared" si="15"/>
        <v>2.1999999999999999E-2</v>
      </c>
      <c r="BB48" s="7">
        <f t="shared" si="15"/>
        <v>3.0000000000000001E-3</v>
      </c>
      <c r="BC48" s="7">
        <f t="shared" si="15"/>
        <v>6.3E-2</v>
      </c>
      <c r="BD48" s="7">
        <f t="shared" si="15"/>
        <v>0.06</v>
      </c>
      <c r="BE48" s="7">
        <f t="shared" si="15"/>
        <v>0.109</v>
      </c>
      <c r="BF48" s="7">
        <f t="shared" si="15"/>
        <v>4.0000000000000001E-3</v>
      </c>
      <c r="BG48" s="7">
        <f t="shared" si="15"/>
        <v>4.0000000000000001E-3</v>
      </c>
      <c r="BH48" s="7">
        <f t="shared" si="15"/>
        <v>4.0000000000000001E-3</v>
      </c>
      <c r="BI48" s="7">
        <f t="shared" si="15"/>
        <v>4.0000000000000001E-3</v>
      </c>
      <c r="BJ48" s="7">
        <f t="shared" si="15"/>
        <v>4.0000000000000001E-3</v>
      </c>
      <c r="BK48" s="7">
        <f t="shared" si="15"/>
        <v>4.0000000000000001E-3</v>
      </c>
      <c r="BL48" s="7">
        <f t="shared" si="15"/>
        <v>4.0000000000000001E-3</v>
      </c>
      <c r="BM48" s="7">
        <f t="shared" ref="BM48:DX50" si="19">-BM21</f>
        <v>0.01</v>
      </c>
      <c r="BN48" s="7">
        <f t="shared" si="19"/>
        <v>7.6999999999999999E-2</v>
      </c>
      <c r="BO48" s="7">
        <f t="shared" si="19"/>
        <v>4.0000000000000001E-3</v>
      </c>
      <c r="BP48" s="7">
        <f t="shared" si="13"/>
        <v>4.0000000000000001E-3</v>
      </c>
      <c r="BQ48" s="7">
        <f t="shared" si="13"/>
        <v>4.0000000000000001E-3</v>
      </c>
      <c r="BR48" s="7">
        <f t="shared" si="13"/>
        <v>0</v>
      </c>
      <c r="BS48" s="7">
        <f t="shared" si="13"/>
        <v>0</v>
      </c>
      <c r="BT48" s="7">
        <f t="shared" si="13"/>
        <v>5.8999999999999997E-2</v>
      </c>
      <c r="BU48" s="7">
        <f t="shared" si="13"/>
        <v>0</v>
      </c>
      <c r="BV48" s="7">
        <f t="shared" si="13"/>
        <v>0</v>
      </c>
      <c r="BW48" s="7">
        <f t="shared" si="13"/>
        <v>8.3000000000000004E-2</v>
      </c>
      <c r="BX48" s="7">
        <f t="shared" si="13"/>
        <v>9.0999999999999998E-2</v>
      </c>
      <c r="BY48" s="7">
        <f t="shared" si="13"/>
        <v>0.04</v>
      </c>
      <c r="BZ48" s="7">
        <f t="shared" si="13"/>
        <v>0.05</v>
      </c>
      <c r="CA48" s="7">
        <f t="shared" si="13"/>
        <v>1.0999999999999999E-2</v>
      </c>
      <c r="CB48" s="7">
        <f t="shared" si="13"/>
        <v>8.4000000000000005E-2</v>
      </c>
      <c r="CC48" s="7">
        <f t="shared" si="13"/>
        <v>1.0999999999999999E-2</v>
      </c>
      <c r="CD48" s="7">
        <f t="shared" si="13"/>
        <v>1.6E-2</v>
      </c>
      <c r="CE48" s="7">
        <f t="shared" si="13"/>
        <v>1.2E-2</v>
      </c>
      <c r="CF48" s="7">
        <f t="shared" si="13"/>
        <v>0</v>
      </c>
      <c r="CG48" s="7">
        <f t="shared" si="13"/>
        <v>0</v>
      </c>
      <c r="CH48" s="7">
        <f t="shared" si="13"/>
        <v>0</v>
      </c>
      <c r="CI48" s="7">
        <f t="shared" si="13"/>
        <v>2.1999999999999999E-2</v>
      </c>
      <c r="CJ48" s="7">
        <f t="shared" si="13"/>
        <v>0</v>
      </c>
      <c r="CK48" s="7">
        <f t="shared" si="13"/>
        <v>8.7999999999999995E-2</v>
      </c>
      <c r="CL48" s="7">
        <f t="shared" si="13"/>
        <v>2.7E-2</v>
      </c>
      <c r="CM48" s="7">
        <f t="shared" si="13"/>
        <v>1E-3</v>
      </c>
      <c r="CN48" s="7">
        <f t="shared" si="13"/>
        <v>8.2000000000000003E-2</v>
      </c>
      <c r="CO48" s="7">
        <f t="shared" si="13"/>
        <v>0</v>
      </c>
      <c r="CP48" s="7">
        <f t="shared" si="13"/>
        <v>2E-3</v>
      </c>
      <c r="CQ48" s="7">
        <f t="shared" si="13"/>
        <v>1E-3</v>
      </c>
      <c r="CR48" s="7">
        <f t="shared" si="13"/>
        <v>0</v>
      </c>
      <c r="CS48" s="7">
        <f t="shared" si="13"/>
        <v>0</v>
      </c>
      <c r="CT48" s="7">
        <f t="shared" si="13"/>
        <v>0</v>
      </c>
      <c r="CU48" s="7">
        <f t="shared" si="13"/>
        <v>0</v>
      </c>
      <c r="CV48" s="7">
        <f t="shared" si="13"/>
        <v>0</v>
      </c>
      <c r="CW48" s="7">
        <f t="shared" si="13"/>
        <v>2E-3</v>
      </c>
      <c r="CX48" s="7">
        <f t="shared" si="13"/>
        <v>3.0000000000000001E-3</v>
      </c>
      <c r="CY48" s="7">
        <f t="shared" si="13"/>
        <v>3.0000000000000001E-3</v>
      </c>
      <c r="CZ48" s="7">
        <f t="shared" si="13"/>
        <v>0</v>
      </c>
      <c r="DA48" s="7">
        <f t="shared" si="13"/>
        <v>0.01</v>
      </c>
      <c r="DB48" s="7">
        <f t="shared" si="13"/>
        <v>2E-3</v>
      </c>
      <c r="DC48" s="7">
        <f t="shared" si="13"/>
        <v>0</v>
      </c>
      <c r="DD48" s="7">
        <f t="shared" si="13"/>
        <v>0</v>
      </c>
      <c r="DE48" s="7">
        <f t="shared" si="13"/>
        <v>0</v>
      </c>
      <c r="DF48" s="7">
        <f t="shared" si="13"/>
        <v>0</v>
      </c>
      <c r="DG48" s="7">
        <f t="shared" si="13"/>
        <v>1.7999999999999999E-2</v>
      </c>
      <c r="DH48" s="7">
        <f t="shared" si="13"/>
        <v>0</v>
      </c>
      <c r="DI48" s="7">
        <f t="shared" si="13"/>
        <v>0</v>
      </c>
      <c r="DJ48" s="7">
        <f t="shared" si="13"/>
        <v>0</v>
      </c>
      <c r="DK48" s="7">
        <f t="shared" si="13"/>
        <v>0</v>
      </c>
      <c r="DL48" s="7">
        <f t="shared" si="13"/>
        <v>0</v>
      </c>
      <c r="DM48" s="7">
        <f t="shared" si="13"/>
        <v>0</v>
      </c>
      <c r="DN48" s="7">
        <f t="shared" si="13"/>
        <v>0</v>
      </c>
      <c r="DO48" s="7">
        <f t="shared" si="13"/>
        <v>0</v>
      </c>
      <c r="DP48" s="7">
        <f t="shared" si="13"/>
        <v>0</v>
      </c>
      <c r="DQ48" s="7">
        <f t="shared" si="13"/>
        <v>0</v>
      </c>
      <c r="DR48" s="7">
        <f t="shared" si="13"/>
        <v>0.01</v>
      </c>
      <c r="DS48" s="7">
        <f t="shared" si="13"/>
        <v>0</v>
      </c>
      <c r="DT48" s="7">
        <f t="shared" si="13"/>
        <v>1.2999999999999999E-2</v>
      </c>
      <c r="DU48" s="7">
        <f t="shared" si="13"/>
        <v>1E-3</v>
      </c>
      <c r="DV48" s="7">
        <f t="shared" si="13"/>
        <v>0</v>
      </c>
      <c r="DW48" s="7">
        <f t="shared" si="13"/>
        <v>5.3999999999999999E-2</v>
      </c>
      <c r="DX48" s="7">
        <f t="shared" si="13"/>
        <v>3.3000000000000002E-2</v>
      </c>
      <c r="DY48" s="7">
        <f t="shared" si="16"/>
        <v>1.2E-2</v>
      </c>
      <c r="DZ48" s="7">
        <f t="shared" si="16"/>
        <v>0</v>
      </c>
      <c r="EA48" s="7">
        <f t="shared" si="16"/>
        <v>0</v>
      </c>
      <c r="EB48" s="7">
        <f t="shared" si="16"/>
        <v>0.02</v>
      </c>
      <c r="EC48" s="7">
        <f t="shared" si="17"/>
        <v>0</v>
      </c>
      <c r="ED48" s="7">
        <f t="shared" si="17"/>
        <v>0.38800000000000001</v>
      </c>
      <c r="EE48" s="7">
        <f t="shared" si="17"/>
        <v>0.105</v>
      </c>
      <c r="EF48" s="7">
        <f t="shared" si="17"/>
        <v>0.05</v>
      </c>
      <c r="EG48" s="7">
        <f t="shared" si="17"/>
        <v>0</v>
      </c>
      <c r="EH48" s="7">
        <f t="shared" si="17"/>
        <v>9.6000000000000002E-2</v>
      </c>
      <c r="EI48" s="7">
        <f t="shared" si="17"/>
        <v>0.05</v>
      </c>
      <c r="EJ48" s="7">
        <f t="shared" si="17"/>
        <v>1.0999999999999999E-2</v>
      </c>
      <c r="EK48" s="7">
        <f t="shared" si="17"/>
        <v>0.41299999999999998</v>
      </c>
      <c r="EL48" s="7">
        <f t="shared" si="17"/>
        <v>1.5269999999999999</v>
      </c>
      <c r="EM48" s="7">
        <f t="shared" si="17"/>
        <v>1.6E-2</v>
      </c>
      <c r="EN48" s="7">
        <f t="shared" si="17"/>
        <v>0.09</v>
      </c>
      <c r="EO48" s="7">
        <f t="shared" si="17"/>
        <v>1.5940000000000001</v>
      </c>
      <c r="EP48" s="7">
        <f t="shared" si="17"/>
        <v>0.31</v>
      </c>
      <c r="EQ48" s="7">
        <f t="shared" si="17"/>
        <v>0</v>
      </c>
      <c r="ER48" s="7">
        <f t="shared" si="17"/>
        <v>2.8000000000000001E-2</v>
      </c>
      <c r="ES48" s="7">
        <f t="shared" si="17"/>
        <v>9.5000000000000001E-2</v>
      </c>
      <c r="ET48" s="7">
        <f t="shared" si="17"/>
        <v>3.0000000000000001E-3</v>
      </c>
      <c r="EU48" s="7">
        <f t="shared" si="17"/>
        <v>0.35599999999999998</v>
      </c>
      <c r="EV48" s="7">
        <f t="shared" si="17"/>
        <v>0.14000000000000001</v>
      </c>
      <c r="EW48" s="7">
        <f t="shared" si="17"/>
        <v>0.52400000000000002</v>
      </c>
      <c r="EX48" s="7">
        <f t="shared" si="17"/>
        <v>1.43</v>
      </c>
      <c r="EY48" s="7">
        <f t="shared" si="17"/>
        <v>0.20300000000000001</v>
      </c>
      <c r="EZ48" s="7">
        <f t="shared" si="17"/>
        <v>0.23300000000000001</v>
      </c>
      <c r="FA48" s="7">
        <f t="shared" si="17"/>
        <v>1.147</v>
      </c>
      <c r="FB48" s="7">
        <f t="shared" si="17"/>
        <v>4.1000000000000002E-2</v>
      </c>
      <c r="FC48" s="7">
        <f t="shared" si="17"/>
        <v>0.998</v>
      </c>
      <c r="FD48" s="7">
        <f t="shared" si="17"/>
        <v>0.153</v>
      </c>
      <c r="FE48" s="7">
        <f t="shared" si="17"/>
        <v>0.39</v>
      </c>
      <c r="FF48" s="7">
        <f t="shared" si="17"/>
        <v>0.26700000000000002</v>
      </c>
      <c r="FG48" s="7">
        <f t="shared" si="17"/>
        <v>1.2849999999999999</v>
      </c>
      <c r="FH48" s="7">
        <f t="shared" si="17"/>
        <v>1.488</v>
      </c>
      <c r="FI48" s="7">
        <f t="shared" si="17"/>
        <v>0.28000000000000003</v>
      </c>
      <c r="FJ48" s="7">
        <f t="shared" si="17"/>
        <v>0.36899999999999999</v>
      </c>
      <c r="FK48" s="7">
        <f t="shared" si="17"/>
        <v>2.399</v>
      </c>
      <c r="FL48" s="7">
        <f t="shared" si="17"/>
        <v>0.311</v>
      </c>
      <c r="FM48" s="7">
        <f t="shared" si="17"/>
        <v>1.367</v>
      </c>
      <c r="FN48" s="7">
        <f t="shared" si="17"/>
        <v>0.26419999999999999</v>
      </c>
      <c r="FO48" s="7">
        <f t="shared" si="17"/>
        <v>9.9500000000000005E-2</v>
      </c>
      <c r="FP48" s="7">
        <f t="shared" si="17"/>
        <v>0.2336</v>
      </c>
      <c r="FQ48" s="7">
        <f t="shared" si="17"/>
        <v>0.24480000000000002</v>
      </c>
      <c r="FR48" s="7">
        <f t="shared" si="17"/>
        <v>0.11040000000000001</v>
      </c>
      <c r="FS48" s="7">
        <f t="shared" si="17"/>
        <v>0.30669999999999997</v>
      </c>
      <c r="FT48" s="7">
        <f t="shared" si="17"/>
        <v>3.4799999999999998E-2</v>
      </c>
      <c r="FU48" s="7">
        <f t="shared" si="17"/>
        <v>0.39629999999999999</v>
      </c>
      <c r="FV48" s="7">
        <f t="shared" si="17"/>
        <v>1.0372000000000001</v>
      </c>
      <c r="FW48" s="7">
        <f t="shared" si="17"/>
        <v>0.37989999999999996</v>
      </c>
      <c r="FX48" s="7">
        <f t="shared" si="17"/>
        <v>0.23130000000000001</v>
      </c>
      <c r="FY48" s="7">
        <f t="shared" si="17"/>
        <v>0.42630000000000001</v>
      </c>
      <c r="FZ48" s="7">
        <f t="shared" si="17"/>
        <v>0.20956157000000003</v>
      </c>
      <c r="GA48" s="7">
        <f t="shared" si="17"/>
        <v>0.16469682999999999</v>
      </c>
      <c r="GB48" s="7">
        <f t="shared" si="17"/>
        <v>1.07578464</v>
      </c>
      <c r="GC48" s="7">
        <f t="shared" si="17"/>
        <v>0.43777782999999998</v>
      </c>
      <c r="GD48" s="7">
        <f t="shared" si="17"/>
        <v>0.21292176000000002</v>
      </c>
      <c r="GE48" s="7">
        <f t="shared" si="17"/>
        <v>0.61541360999999994</v>
      </c>
      <c r="GF48" s="7">
        <f t="shared" si="17"/>
        <v>0.65017878000000007</v>
      </c>
      <c r="GG48" s="7">
        <f t="shared" si="17"/>
        <v>0.15953066000000002</v>
      </c>
      <c r="GH48" s="7">
        <f t="shared" si="17"/>
        <v>0.40108656000000004</v>
      </c>
      <c r="GI48" s="7">
        <f t="shared" si="17"/>
        <v>0.98468514000000007</v>
      </c>
      <c r="GJ48" s="7">
        <f t="shared" si="17"/>
        <v>0.40557446999999996</v>
      </c>
      <c r="GK48" s="7">
        <f t="shared" si="17"/>
        <v>1.1583621599999998</v>
      </c>
      <c r="GL48" s="7">
        <f t="shared" si="17"/>
        <v>1.5342070300000001</v>
      </c>
      <c r="GM48" s="7">
        <f t="shared" si="17"/>
        <v>1.42022234</v>
      </c>
      <c r="GN48" s="7">
        <f t="shared" si="17"/>
        <v>0.2236503</v>
      </c>
      <c r="GO48" s="7">
        <f t="shared" ref="GO48:HX50" si="20">-GO21</f>
        <v>0.25480358999999997</v>
      </c>
      <c r="GP48" s="7">
        <f t="shared" si="20"/>
        <v>0.5282464</v>
      </c>
      <c r="GQ48" s="7">
        <f t="shared" si="20"/>
        <v>0.42626759999999997</v>
      </c>
      <c r="GR48" s="7">
        <f t="shared" si="20"/>
        <v>0.32649950999999999</v>
      </c>
      <c r="GS48" s="7">
        <f t="shared" si="20"/>
        <v>0.74281997999999994</v>
      </c>
      <c r="GT48" s="7">
        <f t="shared" si="20"/>
        <v>0.58305746999999997</v>
      </c>
      <c r="GU48" s="7">
        <f t="shared" si="20"/>
        <v>0.63030218999999998</v>
      </c>
      <c r="GV48" s="7">
        <f t="shared" si="20"/>
        <v>1.4916336299999997</v>
      </c>
      <c r="GW48" s="7">
        <f t="shared" si="20"/>
        <v>0.41100449999999999</v>
      </c>
      <c r="GX48" s="7">
        <f t="shared" si="20"/>
        <v>0.77025678000000009</v>
      </c>
      <c r="GY48" s="7">
        <f t="shared" si="20"/>
        <v>0.67942148999999996</v>
      </c>
      <c r="GZ48" s="7">
        <f t="shared" si="20"/>
        <v>0.5918139</v>
      </c>
      <c r="HA48" s="7">
        <f t="shared" si="20"/>
        <v>0.51415538000000005</v>
      </c>
      <c r="HB48" s="7">
        <f t="shared" si="20"/>
        <v>0.22511241000000001</v>
      </c>
      <c r="HC48" s="7">
        <f t="shared" si="20"/>
        <v>2.9690237800000001</v>
      </c>
      <c r="HD48" s="7">
        <f t="shared" si="20"/>
        <v>3.2038269100000001</v>
      </c>
      <c r="HE48" s="7">
        <f t="shared" si="20"/>
        <v>0.38710348</v>
      </c>
      <c r="HF48" s="7">
        <f t="shared" si="20"/>
        <v>0.18929520000000002</v>
      </c>
      <c r="HG48" s="7">
        <f t="shared" si="20"/>
        <v>0.69369654000000003</v>
      </c>
      <c r="HH48" s="7">
        <f t="shared" si="20"/>
        <v>2.8002750000000001</v>
      </c>
      <c r="HI48" s="7">
        <f t="shared" si="20"/>
        <v>0.84799360999999995</v>
      </c>
      <c r="HJ48" s="7">
        <f t="shared" si="20"/>
        <v>4.5817875400000005</v>
      </c>
      <c r="HK48" s="7">
        <f t="shared" si="20"/>
        <v>1.4461003600000002</v>
      </c>
      <c r="HL48" s="7">
        <f t="shared" si="20"/>
        <v>2.0108640200000001</v>
      </c>
      <c r="HM48" s="7">
        <f t="shared" si="20"/>
        <v>0.62935841999999997</v>
      </c>
      <c r="HN48" s="7">
        <f t="shared" si="20"/>
        <v>1.9736547099999999</v>
      </c>
      <c r="HO48" s="7">
        <f t="shared" si="20"/>
        <v>2.4828601200000002</v>
      </c>
      <c r="HP48" s="7">
        <f t="shared" si="20"/>
        <v>1.09421207</v>
      </c>
      <c r="HQ48" s="7">
        <f t="shared" si="20"/>
        <v>0.92885646999999993</v>
      </c>
      <c r="HR48" s="7">
        <f t="shared" si="20"/>
        <v>2.85269408</v>
      </c>
      <c r="HS48" s="7">
        <f t="shared" si="20"/>
        <v>2.5459271999999999</v>
      </c>
      <c r="HT48" s="7">
        <f t="shared" si="20"/>
        <v>3.425303</v>
      </c>
      <c r="HU48" s="7">
        <f t="shared" si="20"/>
        <v>3.3643189700000002</v>
      </c>
      <c r="HV48" s="7">
        <f t="shared" si="20"/>
        <v>1.35600469</v>
      </c>
      <c r="HW48" s="7">
        <f t="shared" si="20"/>
        <v>0.26579653000000003</v>
      </c>
      <c r="HX48" s="63">
        <f t="shared" si="8"/>
        <v>104.66900121000003</v>
      </c>
    </row>
    <row r="49" spans="1:232" x14ac:dyDescent="0.25">
      <c r="A49" s="38" t="s">
        <v>528</v>
      </c>
      <c r="B49" s="7">
        <f t="shared" ref="B49:BM50" si="21">-B22</f>
        <v>29.334</v>
      </c>
      <c r="C49" s="7">
        <f t="shared" si="21"/>
        <v>25.199000000000002</v>
      </c>
      <c r="D49" s="7">
        <f t="shared" si="21"/>
        <v>40.223999999999997</v>
      </c>
      <c r="E49" s="7">
        <f t="shared" si="21"/>
        <v>33.829000000000001</v>
      </c>
      <c r="F49" s="7">
        <f t="shared" si="21"/>
        <v>34.264000000000003</v>
      </c>
      <c r="G49" s="7">
        <f t="shared" si="21"/>
        <v>33.720999999999997</v>
      </c>
      <c r="H49" s="7">
        <f t="shared" si="21"/>
        <v>47.162999999999997</v>
      </c>
      <c r="I49" s="7">
        <f t="shared" si="21"/>
        <v>35.781999999999996</v>
      </c>
      <c r="J49" s="7">
        <f t="shared" si="21"/>
        <v>29.852</v>
      </c>
      <c r="K49" s="7">
        <f t="shared" si="21"/>
        <v>30.925000000000001</v>
      </c>
      <c r="L49" s="7">
        <f t="shared" si="21"/>
        <v>31.963999999999999</v>
      </c>
      <c r="M49" s="7">
        <f t="shared" si="21"/>
        <v>39.149000000000001</v>
      </c>
      <c r="N49" s="7">
        <f t="shared" si="21"/>
        <v>29.568000000000001</v>
      </c>
      <c r="O49" s="7">
        <f t="shared" si="21"/>
        <v>27.131</v>
      </c>
      <c r="P49" s="7">
        <f t="shared" si="21"/>
        <v>31.044</v>
      </c>
      <c r="Q49" s="7">
        <f t="shared" si="21"/>
        <v>21.795999999999999</v>
      </c>
      <c r="R49" s="7">
        <f t="shared" si="21"/>
        <v>44.347000000000001</v>
      </c>
      <c r="S49" s="7">
        <f t="shared" si="21"/>
        <v>34.280999999999999</v>
      </c>
      <c r="T49" s="7">
        <f t="shared" si="21"/>
        <v>36.923000000000002</v>
      </c>
      <c r="U49" s="7">
        <f t="shared" si="21"/>
        <v>32.488999999999997</v>
      </c>
      <c r="V49" s="7">
        <f t="shared" si="21"/>
        <v>29.856000000000002</v>
      </c>
      <c r="W49" s="7">
        <f t="shared" si="21"/>
        <v>41.737000000000002</v>
      </c>
      <c r="X49" s="7">
        <f t="shared" si="21"/>
        <v>30.995000000000001</v>
      </c>
      <c r="Y49" s="7">
        <f t="shared" si="21"/>
        <v>36.18</v>
      </c>
      <c r="Z49" s="7">
        <f t="shared" si="21"/>
        <v>36.223999999999997</v>
      </c>
      <c r="AA49" s="7">
        <f t="shared" si="21"/>
        <v>23.699000000000002</v>
      </c>
      <c r="AB49" s="7">
        <f t="shared" si="21"/>
        <v>23.734000000000002</v>
      </c>
      <c r="AC49" s="7">
        <f t="shared" si="21"/>
        <v>35.987000000000002</v>
      </c>
      <c r="AD49" s="7">
        <f t="shared" si="21"/>
        <v>49.145000000000003</v>
      </c>
      <c r="AE49" s="7">
        <f t="shared" si="21"/>
        <v>53.164000000000001</v>
      </c>
      <c r="AF49" s="7">
        <f t="shared" si="21"/>
        <v>44.082999999999998</v>
      </c>
      <c r="AG49" s="7">
        <f t="shared" si="21"/>
        <v>46.749000000000002</v>
      </c>
      <c r="AH49" s="7">
        <f t="shared" si="21"/>
        <v>43.042000000000002</v>
      </c>
      <c r="AI49" s="7">
        <f t="shared" si="21"/>
        <v>44.463999999999999</v>
      </c>
      <c r="AJ49" s="7">
        <f t="shared" si="21"/>
        <v>32.084000000000003</v>
      </c>
      <c r="AK49" s="7">
        <f t="shared" si="21"/>
        <v>52.246000000000002</v>
      </c>
      <c r="AL49" s="7">
        <f t="shared" si="21"/>
        <v>35.655000000000001</v>
      </c>
      <c r="AM49" s="7">
        <f t="shared" si="21"/>
        <v>33.021999999999998</v>
      </c>
      <c r="AN49" s="7">
        <f t="shared" si="21"/>
        <v>34.942999999999998</v>
      </c>
      <c r="AO49" s="7">
        <f t="shared" si="21"/>
        <v>38.052</v>
      </c>
      <c r="AP49" s="7">
        <f t="shared" si="21"/>
        <v>34.988999999999997</v>
      </c>
      <c r="AQ49" s="7">
        <f t="shared" si="21"/>
        <v>32.777000000000001</v>
      </c>
      <c r="AR49" s="7">
        <f t="shared" si="21"/>
        <v>38.222000000000001</v>
      </c>
      <c r="AS49" s="7">
        <f t="shared" si="21"/>
        <v>31.795000000000002</v>
      </c>
      <c r="AT49" s="7">
        <f t="shared" si="21"/>
        <v>47.018999999999998</v>
      </c>
      <c r="AU49" s="7">
        <f t="shared" si="21"/>
        <v>42.015999999999998</v>
      </c>
      <c r="AV49" s="7">
        <f t="shared" si="21"/>
        <v>27.18</v>
      </c>
      <c r="AW49" s="7">
        <f t="shared" si="21"/>
        <v>43.468000000000004</v>
      </c>
      <c r="AX49" s="7">
        <f t="shared" si="21"/>
        <v>20.164999999999999</v>
      </c>
      <c r="AY49" s="7">
        <f t="shared" si="21"/>
        <v>18.920999999999999</v>
      </c>
      <c r="AZ49" s="7">
        <f t="shared" si="21"/>
        <v>44.826000000000001</v>
      </c>
      <c r="BA49" s="7">
        <f t="shared" si="21"/>
        <v>31.606999999999999</v>
      </c>
      <c r="BB49" s="7">
        <f t="shared" si="21"/>
        <v>26.227</v>
      </c>
      <c r="BC49" s="7">
        <f t="shared" si="21"/>
        <v>32.207000000000001</v>
      </c>
      <c r="BD49" s="7">
        <f t="shared" si="21"/>
        <v>29.280999999999999</v>
      </c>
      <c r="BE49" s="7">
        <f t="shared" si="21"/>
        <v>27.451000000000001</v>
      </c>
      <c r="BF49" s="7">
        <f t="shared" si="21"/>
        <v>32.719000000000001</v>
      </c>
      <c r="BG49" s="7">
        <f t="shared" si="21"/>
        <v>27.513000000000002</v>
      </c>
      <c r="BH49" s="7">
        <f t="shared" si="21"/>
        <v>38.863</v>
      </c>
      <c r="BI49" s="7">
        <f t="shared" si="21"/>
        <v>45.116999999999997</v>
      </c>
      <c r="BJ49" s="7">
        <f t="shared" si="21"/>
        <v>27.46</v>
      </c>
      <c r="BK49" s="7">
        <f t="shared" si="21"/>
        <v>25.89</v>
      </c>
      <c r="BL49" s="7">
        <f t="shared" si="21"/>
        <v>34.637</v>
      </c>
      <c r="BM49" s="7">
        <f t="shared" si="21"/>
        <v>28.050999999999998</v>
      </c>
      <c r="BN49" s="7">
        <f t="shared" si="19"/>
        <v>35.906999999999996</v>
      </c>
      <c r="BO49" s="7">
        <f t="shared" si="19"/>
        <v>33.470999999999997</v>
      </c>
      <c r="BP49" s="7">
        <f t="shared" si="13"/>
        <v>30.736999999999998</v>
      </c>
      <c r="BQ49" s="7">
        <f t="shared" si="13"/>
        <v>39.517000000000003</v>
      </c>
      <c r="BR49" s="7">
        <f t="shared" si="13"/>
        <v>37.902000000000001</v>
      </c>
      <c r="BS49" s="7">
        <f t="shared" si="13"/>
        <v>28.488</v>
      </c>
      <c r="BT49" s="7">
        <f t="shared" si="13"/>
        <v>27.946999999999999</v>
      </c>
      <c r="BU49" s="7">
        <f t="shared" si="13"/>
        <v>44.923000000000002</v>
      </c>
      <c r="BV49" s="7">
        <f t="shared" si="13"/>
        <v>32.893000000000001</v>
      </c>
      <c r="BW49" s="7">
        <f t="shared" si="13"/>
        <v>44.357999999999997</v>
      </c>
      <c r="BX49" s="7">
        <f t="shared" si="13"/>
        <v>34.435000000000002</v>
      </c>
      <c r="BY49" s="7">
        <f t="shared" si="13"/>
        <v>31.097000000000001</v>
      </c>
      <c r="BZ49" s="7">
        <f t="shared" si="13"/>
        <v>45.587000000000003</v>
      </c>
      <c r="CA49" s="7">
        <f t="shared" si="13"/>
        <v>32.781999999999996</v>
      </c>
      <c r="CB49" s="7">
        <f t="shared" si="13"/>
        <v>36.229999999999997</v>
      </c>
      <c r="CC49" s="7">
        <f t="shared" si="13"/>
        <v>36.151000000000003</v>
      </c>
      <c r="CD49" s="7">
        <f t="shared" si="13"/>
        <v>28.384</v>
      </c>
      <c r="CE49" s="7">
        <f t="shared" si="13"/>
        <v>34.612000000000002</v>
      </c>
      <c r="CF49" s="7">
        <f t="shared" si="13"/>
        <v>34.951999999999998</v>
      </c>
      <c r="CG49" s="7">
        <f t="shared" si="13"/>
        <v>44.542999999999999</v>
      </c>
      <c r="CH49" s="7">
        <f t="shared" si="13"/>
        <v>29.495000000000001</v>
      </c>
      <c r="CI49" s="7">
        <f t="shared" si="13"/>
        <v>27.419</v>
      </c>
      <c r="CJ49" s="7">
        <f t="shared" si="13"/>
        <v>32.006</v>
      </c>
      <c r="CK49" s="7">
        <f t="shared" si="13"/>
        <v>34.652000000000001</v>
      </c>
      <c r="CL49" s="7">
        <f t="shared" si="13"/>
        <v>43.133000000000003</v>
      </c>
      <c r="CM49" s="7">
        <f t="shared" si="13"/>
        <v>38.585999999999999</v>
      </c>
      <c r="CN49" s="7">
        <f t="shared" si="13"/>
        <v>37.832999999999998</v>
      </c>
      <c r="CO49" s="7">
        <f t="shared" si="13"/>
        <v>37.970999999999997</v>
      </c>
      <c r="CP49" s="7">
        <f t="shared" si="13"/>
        <v>29.547999999999998</v>
      </c>
      <c r="CQ49" s="7">
        <f t="shared" si="13"/>
        <v>37.661000000000001</v>
      </c>
      <c r="CR49" s="7">
        <f t="shared" si="13"/>
        <v>38.161999999999999</v>
      </c>
      <c r="CS49" s="7">
        <f t="shared" si="13"/>
        <v>46.689</v>
      </c>
      <c r="CT49" s="7">
        <f t="shared" si="13"/>
        <v>35.048999999999999</v>
      </c>
      <c r="CU49" s="7">
        <f t="shared" si="13"/>
        <v>43.505000000000003</v>
      </c>
      <c r="CV49" s="7">
        <f t="shared" si="13"/>
        <v>33.814</v>
      </c>
      <c r="CW49" s="7">
        <f t="shared" si="13"/>
        <v>40.856999999999999</v>
      </c>
      <c r="CX49" s="7">
        <f t="shared" si="13"/>
        <v>31.177</v>
      </c>
      <c r="CY49" s="7">
        <f t="shared" si="13"/>
        <v>40.482999999999997</v>
      </c>
      <c r="CZ49" s="7">
        <f t="shared" si="13"/>
        <v>35.258000000000003</v>
      </c>
      <c r="DA49" s="7">
        <f t="shared" si="13"/>
        <v>35.767000000000003</v>
      </c>
      <c r="DB49" s="7">
        <f t="shared" si="13"/>
        <v>42.606000000000002</v>
      </c>
      <c r="DC49" s="7">
        <f t="shared" si="13"/>
        <v>50.707000000000001</v>
      </c>
      <c r="DD49" s="7">
        <f t="shared" si="13"/>
        <v>41.465000000000003</v>
      </c>
      <c r="DE49" s="7">
        <f t="shared" si="13"/>
        <v>49.744</v>
      </c>
      <c r="DF49" s="7">
        <f t="shared" si="13"/>
        <v>38.718000000000004</v>
      </c>
      <c r="DG49" s="7">
        <f t="shared" si="13"/>
        <v>33.229999999999997</v>
      </c>
      <c r="DH49" s="7">
        <f t="shared" si="13"/>
        <v>52.716000000000001</v>
      </c>
      <c r="DI49" s="7">
        <f t="shared" si="13"/>
        <v>46.408000000000001</v>
      </c>
      <c r="DJ49" s="7">
        <f t="shared" si="13"/>
        <v>47.113999999999997</v>
      </c>
      <c r="DK49" s="7">
        <f t="shared" si="13"/>
        <v>46.960999999999999</v>
      </c>
      <c r="DL49" s="7">
        <f t="shared" si="13"/>
        <v>54.94</v>
      </c>
      <c r="DM49" s="7">
        <f t="shared" si="13"/>
        <v>53.814999999999998</v>
      </c>
      <c r="DN49" s="7">
        <f t="shared" si="13"/>
        <v>59.521999999999998</v>
      </c>
      <c r="DO49" s="7">
        <f t="shared" si="13"/>
        <v>55.508000000000003</v>
      </c>
      <c r="DP49" s="7">
        <f t="shared" si="13"/>
        <v>55.667000000000002</v>
      </c>
      <c r="DQ49" s="7">
        <f t="shared" si="13"/>
        <v>68.489999999999995</v>
      </c>
      <c r="DR49" s="7">
        <f t="shared" si="13"/>
        <v>48.161999999999999</v>
      </c>
      <c r="DS49" s="7">
        <f t="shared" si="13"/>
        <v>50.768000000000001</v>
      </c>
      <c r="DT49" s="7">
        <f t="shared" si="13"/>
        <v>79.195999999999998</v>
      </c>
      <c r="DU49" s="7">
        <f t="shared" si="13"/>
        <v>48.411999999999999</v>
      </c>
      <c r="DV49" s="7">
        <f t="shared" si="13"/>
        <v>58.228999999999999</v>
      </c>
      <c r="DW49" s="7">
        <f t="shared" si="13"/>
        <v>101.297</v>
      </c>
      <c r="DX49" s="7">
        <f t="shared" si="13"/>
        <v>64.344999999999999</v>
      </c>
      <c r="DY49" s="7">
        <f t="shared" si="16"/>
        <v>62.186999999999998</v>
      </c>
      <c r="DZ49" s="7">
        <f t="shared" si="16"/>
        <v>62.844999999999999</v>
      </c>
      <c r="EA49" s="7">
        <f t="shared" si="16"/>
        <v>83.293999999999997</v>
      </c>
      <c r="EB49" s="7">
        <f t="shared" si="16"/>
        <v>123.663</v>
      </c>
      <c r="EC49" s="7">
        <f t="shared" si="17"/>
        <v>102.53100000000001</v>
      </c>
      <c r="ED49" s="7">
        <f t="shared" si="17"/>
        <v>60.651000000000003</v>
      </c>
      <c r="EE49" s="7">
        <f t="shared" ref="EE49:GP50" si="22">-EE22</f>
        <v>63.347999999999999</v>
      </c>
      <c r="EF49" s="7">
        <f t="shared" si="22"/>
        <v>110.294</v>
      </c>
      <c r="EG49" s="7">
        <f t="shared" si="22"/>
        <v>60.537999999999997</v>
      </c>
      <c r="EH49" s="7">
        <f t="shared" si="22"/>
        <v>72.597999999999999</v>
      </c>
      <c r="EI49" s="7">
        <f t="shared" si="22"/>
        <v>69.150000000000006</v>
      </c>
      <c r="EJ49" s="7">
        <f t="shared" si="22"/>
        <v>91.019000000000005</v>
      </c>
      <c r="EK49" s="7">
        <f t="shared" si="22"/>
        <v>84.656999999999996</v>
      </c>
      <c r="EL49" s="7">
        <f t="shared" si="22"/>
        <v>82.323999999999998</v>
      </c>
      <c r="EM49" s="7">
        <f t="shared" si="22"/>
        <v>76.212000000000003</v>
      </c>
      <c r="EN49" s="7">
        <f t="shared" si="22"/>
        <v>66.438000000000002</v>
      </c>
      <c r="EO49" s="7">
        <f t="shared" si="22"/>
        <v>129.447</v>
      </c>
      <c r="EP49" s="7">
        <f t="shared" si="22"/>
        <v>83.692999999999998</v>
      </c>
      <c r="EQ49" s="7">
        <f t="shared" si="22"/>
        <v>69.88</v>
      </c>
      <c r="ER49" s="7">
        <f t="shared" si="22"/>
        <v>67.733999999999995</v>
      </c>
      <c r="ES49" s="7">
        <f t="shared" si="22"/>
        <v>51.234999999999999</v>
      </c>
      <c r="ET49" s="7">
        <f t="shared" si="22"/>
        <v>83.573999999999998</v>
      </c>
      <c r="EU49" s="7">
        <f t="shared" si="22"/>
        <v>88.811000000000007</v>
      </c>
      <c r="EV49" s="7">
        <f t="shared" si="22"/>
        <v>61.744</v>
      </c>
      <c r="EW49" s="7">
        <f t="shared" si="22"/>
        <v>86.147000000000006</v>
      </c>
      <c r="EX49" s="7">
        <f t="shared" si="22"/>
        <v>55.57</v>
      </c>
      <c r="EY49" s="7">
        <f t="shared" si="22"/>
        <v>86.037999999999997</v>
      </c>
      <c r="EZ49" s="7">
        <f t="shared" si="22"/>
        <v>78.067999999999998</v>
      </c>
      <c r="FA49" s="7">
        <f t="shared" si="22"/>
        <v>125.012</v>
      </c>
      <c r="FB49" s="7">
        <f t="shared" si="22"/>
        <v>70.691999999999993</v>
      </c>
      <c r="FC49" s="7">
        <f t="shared" si="22"/>
        <v>54.261000000000003</v>
      </c>
      <c r="FD49" s="7">
        <f t="shared" si="22"/>
        <v>58.735999999999997</v>
      </c>
      <c r="FE49" s="7">
        <f t="shared" si="22"/>
        <v>78.231999999999999</v>
      </c>
      <c r="FF49" s="7">
        <f t="shared" si="22"/>
        <v>57.59</v>
      </c>
      <c r="FG49" s="7">
        <f t="shared" si="22"/>
        <v>61.195</v>
      </c>
      <c r="FH49" s="7">
        <f t="shared" si="22"/>
        <v>86.497</v>
      </c>
      <c r="FI49" s="7">
        <f t="shared" si="22"/>
        <v>80.697999999999993</v>
      </c>
      <c r="FJ49" s="7">
        <f t="shared" si="22"/>
        <v>73.019000000000005</v>
      </c>
      <c r="FK49" s="7">
        <f t="shared" si="22"/>
        <v>69.927999999999997</v>
      </c>
      <c r="FL49" s="7">
        <f t="shared" si="22"/>
        <v>95.956000000000003</v>
      </c>
      <c r="FM49" s="7">
        <f t="shared" si="22"/>
        <v>138.953</v>
      </c>
      <c r="FN49" s="7">
        <f t="shared" si="22"/>
        <v>68.375600000000006</v>
      </c>
      <c r="FO49" s="7">
        <f t="shared" si="22"/>
        <v>55.956199999999995</v>
      </c>
      <c r="FP49" s="7">
        <f t="shared" si="22"/>
        <v>61.857999999999997</v>
      </c>
      <c r="FQ49" s="7">
        <f t="shared" si="22"/>
        <v>59.396999999999998</v>
      </c>
      <c r="FR49" s="7">
        <f t="shared" si="22"/>
        <v>58.366999999999997</v>
      </c>
      <c r="FS49" s="7">
        <f t="shared" si="22"/>
        <v>54.380300000000005</v>
      </c>
      <c r="FT49" s="7">
        <f t="shared" si="22"/>
        <v>68.280600000000007</v>
      </c>
      <c r="FU49" s="7">
        <f t="shared" si="22"/>
        <v>44.226199999999999</v>
      </c>
      <c r="FV49" s="7">
        <f t="shared" si="22"/>
        <v>67.11330000000001</v>
      </c>
      <c r="FW49" s="7">
        <f t="shared" si="22"/>
        <v>62.7149</v>
      </c>
      <c r="FX49" s="7">
        <f t="shared" si="22"/>
        <v>143.38679999999999</v>
      </c>
      <c r="FY49" s="7">
        <f t="shared" si="22"/>
        <v>84.201800000000006</v>
      </c>
      <c r="FZ49" s="7">
        <f t="shared" si="22"/>
        <v>52.372246859999997</v>
      </c>
      <c r="GA49" s="7">
        <f t="shared" si="22"/>
        <v>53.895065820000006</v>
      </c>
      <c r="GB49" s="7">
        <f t="shared" si="22"/>
        <v>63.288306320000004</v>
      </c>
      <c r="GC49" s="7">
        <f t="shared" si="22"/>
        <v>60.531577450000007</v>
      </c>
      <c r="GD49" s="7">
        <f t="shared" si="22"/>
        <v>47.975743219999998</v>
      </c>
      <c r="GE49" s="7">
        <f t="shared" si="22"/>
        <v>50.358891309999997</v>
      </c>
      <c r="GF49" s="7">
        <f t="shared" si="22"/>
        <v>99.264369500000001</v>
      </c>
      <c r="GG49" s="7">
        <f t="shared" si="22"/>
        <v>68.293756170000009</v>
      </c>
      <c r="GH49" s="7">
        <f t="shared" si="22"/>
        <v>71.596232329999992</v>
      </c>
      <c r="GI49" s="7">
        <f t="shared" si="22"/>
        <v>68.830986010000004</v>
      </c>
      <c r="GJ49" s="7">
        <f t="shared" si="22"/>
        <v>67.587200370000005</v>
      </c>
      <c r="GK49" s="7">
        <f t="shared" si="22"/>
        <v>177.03892299000003</v>
      </c>
      <c r="GL49" s="7">
        <f t="shared" si="22"/>
        <v>77.536216819999993</v>
      </c>
      <c r="GM49" s="7">
        <f t="shared" si="22"/>
        <v>92.354065099999985</v>
      </c>
      <c r="GN49" s="7">
        <f t="shared" si="22"/>
        <v>81.44346213</v>
      </c>
      <c r="GO49" s="7">
        <f t="shared" si="22"/>
        <v>71.18213012999999</v>
      </c>
      <c r="GP49" s="7">
        <f t="shared" si="22"/>
        <v>81.871551580000002</v>
      </c>
      <c r="GQ49" s="7">
        <f t="shared" si="20"/>
        <v>74.411682080000006</v>
      </c>
      <c r="GR49" s="7">
        <f t="shared" si="20"/>
        <v>71.62877976</v>
      </c>
      <c r="GS49" s="7">
        <f t="shared" si="20"/>
        <v>80.664745089999997</v>
      </c>
      <c r="GT49" s="7">
        <f t="shared" si="20"/>
        <v>73.597015780000007</v>
      </c>
      <c r="GU49" s="7">
        <f t="shared" si="20"/>
        <v>93.549460819999993</v>
      </c>
      <c r="GV49" s="7">
        <f t="shared" si="20"/>
        <v>78.770237309999999</v>
      </c>
      <c r="GW49" s="7">
        <f t="shared" si="20"/>
        <v>88.106373149999996</v>
      </c>
      <c r="GX49" s="7">
        <f t="shared" si="20"/>
        <v>96.153123489999999</v>
      </c>
      <c r="GY49" s="7">
        <f t="shared" si="20"/>
        <v>73.457349409999992</v>
      </c>
      <c r="GZ49" s="7">
        <f t="shared" si="20"/>
        <v>84.106624939999989</v>
      </c>
      <c r="HA49" s="7">
        <f t="shared" si="20"/>
        <v>93.963397810000004</v>
      </c>
      <c r="HB49" s="7">
        <f t="shared" si="20"/>
        <v>90.72814357</v>
      </c>
      <c r="HC49" s="7">
        <f t="shared" si="20"/>
        <v>82.331455469999995</v>
      </c>
      <c r="HD49" s="7">
        <f t="shared" si="20"/>
        <v>109.0615686</v>
      </c>
      <c r="HE49" s="7">
        <f t="shared" si="20"/>
        <v>97.479632629999998</v>
      </c>
      <c r="HF49" s="7">
        <f t="shared" si="20"/>
        <v>78.671973850000001</v>
      </c>
      <c r="HG49" s="7">
        <f t="shared" si="20"/>
        <v>70.766980399999994</v>
      </c>
      <c r="HH49" s="7">
        <f t="shared" si="20"/>
        <v>80.307522180000021</v>
      </c>
      <c r="HI49" s="7">
        <f t="shared" si="20"/>
        <v>69.364564959999996</v>
      </c>
      <c r="HJ49" s="7">
        <f t="shared" si="20"/>
        <v>73.19561259999999</v>
      </c>
      <c r="HK49" s="7">
        <f t="shared" si="20"/>
        <v>69.821870840000003</v>
      </c>
      <c r="HL49" s="7">
        <f t="shared" si="20"/>
        <v>64.110449630000005</v>
      </c>
      <c r="HM49" s="7">
        <f t="shared" si="20"/>
        <v>106.66587548999999</v>
      </c>
      <c r="HN49" s="7">
        <f t="shared" si="20"/>
        <v>93.943936239999999</v>
      </c>
      <c r="HO49" s="7">
        <f t="shared" si="20"/>
        <v>62.151280929999999</v>
      </c>
      <c r="HP49" s="7">
        <f t="shared" si="20"/>
        <v>74.839453570000003</v>
      </c>
      <c r="HQ49" s="7">
        <f t="shared" si="20"/>
        <v>94.307314580000011</v>
      </c>
      <c r="HR49" s="7">
        <f t="shared" si="20"/>
        <v>84.026126719999993</v>
      </c>
      <c r="HS49" s="7">
        <f t="shared" si="20"/>
        <v>112.14881674999999</v>
      </c>
      <c r="HT49" s="7">
        <f t="shared" si="20"/>
        <v>82.412584339999995</v>
      </c>
      <c r="HU49" s="7">
        <f t="shared" si="20"/>
        <v>68.013922569999991</v>
      </c>
      <c r="HV49" s="7">
        <f t="shared" si="20"/>
        <v>76.691201280000001</v>
      </c>
      <c r="HW49" s="7">
        <f t="shared" si="20"/>
        <v>99.82939476</v>
      </c>
      <c r="HX49" s="63">
        <f t="shared" si="8"/>
        <v>13041.863895710007</v>
      </c>
    </row>
    <row r="50" spans="1:232" x14ac:dyDescent="0.25">
      <c r="A50" s="38" t="s">
        <v>530</v>
      </c>
      <c r="B50" s="7">
        <f t="shared" si="21"/>
        <v>51.594000000000008</v>
      </c>
      <c r="C50" s="7">
        <f t="shared" si="21"/>
        <v>63.001999999999995</v>
      </c>
      <c r="D50" s="7">
        <f t="shared" si="21"/>
        <v>54.775999999999996</v>
      </c>
      <c r="E50" s="7">
        <f t="shared" si="21"/>
        <v>107.733</v>
      </c>
      <c r="F50" s="7">
        <f t="shared" si="21"/>
        <v>56.776999999999994</v>
      </c>
      <c r="G50" s="7">
        <f t="shared" si="21"/>
        <v>48.457999999999998</v>
      </c>
      <c r="H50" s="7">
        <f t="shared" si="21"/>
        <v>61.14</v>
      </c>
      <c r="I50" s="7">
        <f t="shared" si="21"/>
        <v>68.996999999999986</v>
      </c>
      <c r="J50" s="7">
        <f t="shared" si="21"/>
        <v>56.722999999999999</v>
      </c>
      <c r="K50" s="7">
        <f t="shared" si="21"/>
        <v>54.127000000000002</v>
      </c>
      <c r="L50" s="7">
        <f t="shared" si="21"/>
        <v>77.45</v>
      </c>
      <c r="M50" s="7">
        <f t="shared" si="21"/>
        <v>83.704999999999998</v>
      </c>
      <c r="N50" s="7">
        <f t="shared" si="21"/>
        <v>43.703999999999994</v>
      </c>
      <c r="O50" s="7">
        <f t="shared" si="21"/>
        <v>46.460999999999999</v>
      </c>
      <c r="P50" s="7">
        <f t="shared" si="21"/>
        <v>59.697999999999993</v>
      </c>
      <c r="Q50" s="7">
        <f t="shared" si="21"/>
        <v>60.186999999999998</v>
      </c>
      <c r="R50" s="7">
        <f t="shared" si="21"/>
        <v>66.311999999999998</v>
      </c>
      <c r="S50" s="7">
        <f t="shared" si="21"/>
        <v>79.433999999999997</v>
      </c>
      <c r="T50" s="7">
        <f t="shared" si="21"/>
        <v>82.424000000000007</v>
      </c>
      <c r="U50" s="7">
        <f t="shared" si="21"/>
        <v>77.462000000000003</v>
      </c>
      <c r="V50" s="7">
        <f t="shared" si="21"/>
        <v>68.36699999999999</v>
      </c>
      <c r="W50" s="7">
        <f t="shared" si="21"/>
        <v>82.233000000000004</v>
      </c>
      <c r="X50" s="7">
        <f t="shared" si="21"/>
        <v>107.003</v>
      </c>
      <c r="Y50" s="7">
        <f t="shared" si="21"/>
        <v>113.208</v>
      </c>
      <c r="Z50" s="7">
        <f t="shared" si="21"/>
        <v>89.894000000000005</v>
      </c>
      <c r="AA50" s="7">
        <f t="shared" si="21"/>
        <v>79.334999999999994</v>
      </c>
      <c r="AB50" s="7">
        <f t="shared" si="21"/>
        <v>86.363</v>
      </c>
      <c r="AC50" s="7">
        <f t="shared" si="21"/>
        <v>101.44399999999999</v>
      </c>
      <c r="AD50" s="7">
        <f t="shared" si="21"/>
        <v>75.850999999999999</v>
      </c>
      <c r="AE50" s="7">
        <f t="shared" si="21"/>
        <v>77.254000000000005</v>
      </c>
      <c r="AF50" s="7">
        <f t="shared" si="21"/>
        <v>131.304</v>
      </c>
      <c r="AG50" s="7">
        <f t="shared" si="21"/>
        <v>118.634</v>
      </c>
      <c r="AH50" s="7">
        <f t="shared" si="21"/>
        <v>151.13200000000001</v>
      </c>
      <c r="AI50" s="7">
        <f t="shared" si="21"/>
        <v>150.27699999999999</v>
      </c>
      <c r="AJ50" s="7">
        <f t="shared" si="21"/>
        <v>129.191</v>
      </c>
      <c r="AK50" s="7">
        <f t="shared" si="21"/>
        <v>209.53899999999996</v>
      </c>
      <c r="AL50" s="7">
        <f t="shared" si="21"/>
        <v>142.56700000000001</v>
      </c>
      <c r="AM50" s="7">
        <f t="shared" si="21"/>
        <v>120.23699999999999</v>
      </c>
      <c r="AN50" s="7">
        <f t="shared" si="21"/>
        <v>161.00900000000001</v>
      </c>
      <c r="AO50" s="7">
        <f t="shared" si="21"/>
        <v>133.73599999999999</v>
      </c>
      <c r="AP50" s="7">
        <f t="shared" si="21"/>
        <v>100.85699999999999</v>
      </c>
      <c r="AQ50" s="7">
        <f t="shared" si="21"/>
        <v>140.95600000000002</v>
      </c>
      <c r="AR50" s="7">
        <f t="shared" si="21"/>
        <v>141.85900000000001</v>
      </c>
      <c r="AS50" s="7">
        <f t="shared" si="21"/>
        <v>191.42499999999998</v>
      </c>
      <c r="AT50" s="7">
        <f t="shared" si="21"/>
        <v>131.84399999999999</v>
      </c>
      <c r="AU50" s="7">
        <f t="shared" si="21"/>
        <v>109.636</v>
      </c>
      <c r="AV50" s="7">
        <f t="shared" si="21"/>
        <v>126.315</v>
      </c>
      <c r="AW50" s="7">
        <f t="shared" si="21"/>
        <v>176.01</v>
      </c>
      <c r="AX50" s="7">
        <f t="shared" si="21"/>
        <v>93.828000000000003</v>
      </c>
      <c r="AY50" s="7">
        <f t="shared" si="21"/>
        <v>79.603999999999985</v>
      </c>
      <c r="AZ50" s="7">
        <f t="shared" si="21"/>
        <v>129.02199999999999</v>
      </c>
      <c r="BA50" s="7">
        <f t="shared" si="21"/>
        <v>105.08799999999999</v>
      </c>
      <c r="BB50" s="7">
        <f t="shared" si="21"/>
        <v>93.361999999999995</v>
      </c>
      <c r="BC50" s="7">
        <f t="shared" si="21"/>
        <v>181.69200000000001</v>
      </c>
      <c r="BD50" s="7">
        <f t="shared" si="21"/>
        <v>126.49300000000001</v>
      </c>
      <c r="BE50" s="7">
        <f t="shared" si="21"/>
        <v>113.68799999999999</v>
      </c>
      <c r="BF50" s="7">
        <f t="shared" si="21"/>
        <v>124.447</v>
      </c>
      <c r="BG50" s="7">
        <f t="shared" si="21"/>
        <v>125.08000000000001</v>
      </c>
      <c r="BH50" s="7">
        <f t="shared" si="21"/>
        <v>132.10000000000002</v>
      </c>
      <c r="BI50" s="7">
        <f t="shared" si="21"/>
        <v>207.63</v>
      </c>
      <c r="BJ50" s="7">
        <f t="shared" si="21"/>
        <v>113.711</v>
      </c>
      <c r="BK50" s="7">
        <f t="shared" si="21"/>
        <v>117.96900000000001</v>
      </c>
      <c r="BL50" s="7">
        <f t="shared" si="21"/>
        <v>122.837</v>
      </c>
      <c r="BM50" s="7">
        <f t="shared" si="21"/>
        <v>101.9</v>
      </c>
      <c r="BN50" s="7">
        <f t="shared" si="19"/>
        <v>192.054</v>
      </c>
      <c r="BO50" s="7">
        <f t="shared" si="19"/>
        <v>126.10300000000002</v>
      </c>
      <c r="BP50" s="7">
        <f t="shared" si="13"/>
        <v>122.68299999999999</v>
      </c>
      <c r="BQ50" s="7">
        <f t="shared" si="13"/>
        <v>158.404</v>
      </c>
      <c r="BR50" s="7">
        <f t="shared" ref="BR50:EC50" si="23">-BR23</f>
        <v>114.34899999999999</v>
      </c>
      <c r="BS50" s="7">
        <f t="shared" si="23"/>
        <v>126.143</v>
      </c>
      <c r="BT50" s="7">
        <f t="shared" si="23"/>
        <v>135.38299999999998</v>
      </c>
      <c r="BU50" s="7">
        <f t="shared" si="23"/>
        <v>205.61300000000003</v>
      </c>
      <c r="BV50" s="7">
        <f t="shared" si="23"/>
        <v>164.31200000000001</v>
      </c>
      <c r="BW50" s="7">
        <f t="shared" si="23"/>
        <v>104.673</v>
      </c>
      <c r="BX50" s="7">
        <f t="shared" si="23"/>
        <v>117.82900000000001</v>
      </c>
      <c r="BY50" s="7">
        <f t="shared" si="23"/>
        <v>121.15</v>
      </c>
      <c r="BZ50" s="7">
        <f t="shared" si="23"/>
        <v>139</v>
      </c>
      <c r="CA50" s="7">
        <f t="shared" si="23"/>
        <v>149.77699999999999</v>
      </c>
      <c r="CB50" s="7">
        <f t="shared" si="23"/>
        <v>115.94800000000001</v>
      </c>
      <c r="CC50" s="7">
        <f t="shared" si="23"/>
        <v>129.983</v>
      </c>
      <c r="CD50" s="7">
        <f t="shared" si="23"/>
        <v>131.07</v>
      </c>
      <c r="CE50" s="7">
        <f t="shared" si="23"/>
        <v>132.61000000000001</v>
      </c>
      <c r="CF50" s="7">
        <f t="shared" si="23"/>
        <v>128.24</v>
      </c>
      <c r="CG50" s="7">
        <f t="shared" si="23"/>
        <v>186.892</v>
      </c>
      <c r="CH50" s="7">
        <f t="shared" si="23"/>
        <v>112.89900000000002</v>
      </c>
      <c r="CI50" s="7">
        <f t="shared" si="23"/>
        <v>99.00200000000001</v>
      </c>
      <c r="CJ50" s="7">
        <f t="shared" si="23"/>
        <v>108.94999999999999</v>
      </c>
      <c r="CK50" s="7">
        <f t="shared" si="23"/>
        <v>142.078</v>
      </c>
      <c r="CL50" s="7">
        <f t="shared" si="23"/>
        <v>102.98599999999999</v>
      </c>
      <c r="CM50" s="7">
        <f t="shared" si="23"/>
        <v>98.721000000000004</v>
      </c>
      <c r="CN50" s="7">
        <f t="shared" si="23"/>
        <v>134.66899999999998</v>
      </c>
      <c r="CO50" s="7">
        <f t="shared" si="23"/>
        <v>115.15899999999999</v>
      </c>
      <c r="CP50" s="7">
        <f t="shared" si="23"/>
        <v>98.504999999999995</v>
      </c>
      <c r="CQ50" s="7">
        <f t="shared" si="23"/>
        <v>112.33399999999997</v>
      </c>
      <c r="CR50" s="7">
        <f t="shared" si="23"/>
        <v>114.95099999999999</v>
      </c>
      <c r="CS50" s="7">
        <f t="shared" si="23"/>
        <v>148.19400000000002</v>
      </c>
      <c r="CT50" s="7">
        <f t="shared" si="23"/>
        <v>109.58300000000001</v>
      </c>
      <c r="CU50" s="7">
        <f t="shared" si="23"/>
        <v>103.82299999999999</v>
      </c>
      <c r="CV50" s="7">
        <f t="shared" si="23"/>
        <v>120.82900000000001</v>
      </c>
      <c r="CW50" s="7">
        <f t="shared" si="23"/>
        <v>172.24900000000002</v>
      </c>
      <c r="CX50" s="7">
        <f t="shared" si="23"/>
        <v>123.57900000000001</v>
      </c>
      <c r="CY50" s="7">
        <f t="shared" si="23"/>
        <v>105.56100000000001</v>
      </c>
      <c r="CZ50" s="7">
        <f t="shared" si="23"/>
        <v>126.66199999999999</v>
      </c>
      <c r="DA50" s="7">
        <f t="shared" si="23"/>
        <v>104.357</v>
      </c>
      <c r="DB50" s="7">
        <f t="shared" si="23"/>
        <v>136.66999999999999</v>
      </c>
      <c r="DC50" s="7">
        <f t="shared" si="23"/>
        <v>143.14500000000001</v>
      </c>
      <c r="DD50" s="7">
        <f t="shared" si="23"/>
        <v>115.76300000000001</v>
      </c>
      <c r="DE50" s="7">
        <f t="shared" si="23"/>
        <v>199.37899999999996</v>
      </c>
      <c r="DF50" s="7">
        <f t="shared" si="23"/>
        <v>136.05500000000001</v>
      </c>
      <c r="DG50" s="7">
        <f t="shared" si="23"/>
        <v>165.71700000000001</v>
      </c>
      <c r="DH50" s="7">
        <f t="shared" si="23"/>
        <v>221.26700000000002</v>
      </c>
      <c r="DI50" s="7">
        <f t="shared" si="23"/>
        <v>211.33600000000001</v>
      </c>
      <c r="DJ50" s="7">
        <f t="shared" si="23"/>
        <v>193.02199999999999</v>
      </c>
      <c r="DK50" s="7">
        <f t="shared" si="23"/>
        <v>152.55500000000001</v>
      </c>
      <c r="DL50" s="7">
        <f t="shared" si="23"/>
        <v>151.97</v>
      </c>
      <c r="DM50" s="7">
        <f t="shared" si="23"/>
        <v>163.69499999999999</v>
      </c>
      <c r="DN50" s="7">
        <f t="shared" si="23"/>
        <v>149.16900000000001</v>
      </c>
      <c r="DO50" s="7">
        <f t="shared" si="23"/>
        <v>153.55700000000002</v>
      </c>
      <c r="DP50" s="7">
        <f t="shared" si="23"/>
        <v>180.61</v>
      </c>
      <c r="DQ50" s="7">
        <f t="shared" si="23"/>
        <v>257.28999999999996</v>
      </c>
      <c r="DR50" s="7">
        <f t="shared" si="23"/>
        <v>136.803</v>
      </c>
      <c r="DS50" s="7">
        <f t="shared" si="23"/>
        <v>167.952</v>
      </c>
      <c r="DT50" s="7">
        <f t="shared" si="23"/>
        <v>215.63100000000003</v>
      </c>
      <c r="DU50" s="7">
        <f t="shared" si="23"/>
        <v>185.92399999999998</v>
      </c>
      <c r="DV50" s="7">
        <f t="shared" si="23"/>
        <v>206.2</v>
      </c>
      <c r="DW50" s="7">
        <f t="shared" si="23"/>
        <v>207.83099999999999</v>
      </c>
      <c r="DX50" s="7">
        <f t="shared" si="23"/>
        <v>184.173</v>
      </c>
      <c r="DY50" s="7">
        <f t="shared" si="23"/>
        <v>211.852</v>
      </c>
      <c r="DZ50" s="7">
        <f t="shared" si="23"/>
        <v>185.68199999999999</v>
      </c>
      <c r="EA50" s="7">
        <f t="shared" si="23"/>
        <v>188.84000000000003</v>
      </c>
      <c r="EB50" s="7">
        <f t="shared" si="16"/>
        <v>173.24699999999999</v>
      </c>
      <c r="EC50" s="7">
        <f t="shared" ref="EC50:GN50" si="24">-EC23</f>
        <v>323.03099999999995</v>
      </c>
      <c r="ED50" s="7">
        <f t="shared" si="24"/>
        <v>201.28699999999998</v>
      </c>
      <c r="EE50" s="7">
        <f t="shared" si="24"/>
        <v>199.392</v>
      </c>
      <c r="EF50" s="7">
        <f t="shared" si="24"/>
        <v>263.93599999999998</v>
      </c>
      <c r="EG50" s="7">
        <f t="shared" si="24"/>
        <v>194.119</v>
      </c>
      <c r="EH50" s="7">
        <f t="shared" si="24"/>
        <v>212.12700000000001</v>
      </c>
      <c r="EI50" s="7">
        <f t="shared" si="24"/>
        <v>223.48499999999999</v>
      </c>
      <c r="EJ50" s="7">
        <f t="shared" si="24"/>
        <v>267.50200000000001</v>
      </c>
      <c r="EK50" s="7">
        <f t="shared" si="24"/>
        <v>300.89799999999997</v>
      </c>
      <c r="EL50" s="7">
        <f t="shared" si="24"/>
        <v>252.24099999999999</v>
      </c>
      <c r="EM50" s="7">
        <f t="shared" si="24"/>
        <v>255.91200000000001</v>
      </c>
      <c r="EN50" s="7">
        <f t="shared" si="24"/>
        <v>232.10199999999998</v>
      </c>
      <c r="EO50" s="7">
        <f t="shared" si="24"/>
        <v>364.35300000000001</v>
      </c>
      <c r="EP50" s="7">
        <f t="shared" si="24"/>
        <v>323.99600000000004</v>
      </c>
      <c r="EQ50" s="7">
        <f t="shared" si="24"/>
        <v>261.01599999999996</v>
      </c>
      <c r="ER50" s="7">
        <f t="shared" si="24"/>
        <v>339.005</v>
      </c>
      <c r="ES50" s="7">
        <f t="shared" si="24"/>
        <v>301.78500115999998</v>
      </c>
      <c r="ET50" s="7">
        <f t="shared" si="24"/>
        <v>303.06600163999997</v>
      </c>
      <c r="EU50" s="7">
        <f t="shared" si="24"/>
        <v>287.21199827000004</v>
      </c>
      <c r="EV50" s="7">
        <f t="shared" si="24"/>
        <v>343.63799814999999</v>
      </c>
      <c r="EW50" s="7">
        <f t="shared" si="24"/>
        <v>303.81999987</v>
      </c>
      <c r="EX50" s="7">
        <f t="shared" si="24"/>
        <v>310.98399999999998</v>
      </c>
      <c r="EY50" s="7">
        <f t="shared" si="24"/>
        <v>350.11799999999999</v>
      </c>
      <c r="EZ50" s="7">
        <f t="shared" si="24"/>
        <v>305.05399999999997</v>
      </c>
      <c r="FA50" s="7">
        <f t="shared" si="24"/>
        <v>416.55602357999999</v>
      </c>
      <c r="FB50" s="7">
        <f t="shared" si="24"/>
        <v>440.03399999999999</v>
      </c>
      <c r="FC50" s="7">
        <f t="shared" si="24"/>
        <v>371.77300191</v>
      </c>
      <c r="FD50" s="7">
        <f t="shared" si="24"/>
        <v>362.20987300000002</v>
      </c>
      <c r="FE50" s="7">
        <f t="shared" si="24"/>
        <v>386.48200267999999</v>
      </c>
      <c r="FF50" s="7">
        <f t="shared" si="24"/>
        <v>357.22099654000004</v>
      </c>
      <c r="FG50" s="7">
        <f t="shared" si="24"/>
        <v>361.43900000000002</v>
      </c>
      <c r="FH50" s="7">
        <f t="shared" si="24"/>
        <v>390.78200000000004</v>
      </c>
      <c r="FI50" s="7">
        <f t="shared" si="24"/>
        <v>458.55500298000004</v>
      </c>
      <c r="FJ50" s="7">
        <f t="shared" si="24"/>
        <v>364.93300304999997</v>
      </c>
      <c r="FK50" s="7">
        <f t="shared" si="24"/>
        <v>405.43699603999994</v>
      </c>
      <c r="FL50" s="7">
        <f t="shared" si="24"/>
        <v>330.27200418999996</v>
      </c>
      <c r="FM50" s="7">
        <f t="shared" si="24"/>
        <v>538.79786703000002</v>
      </c>
      <c r="FN50" s="7">
        <f t="shared" si="24"/>
        <v>365.51990003993376</v>
      </c>
      <c r="FO50" s="7">
        <f t="shared" si="24"/>
        <v>359.15800000999997</v>
      </c>
      <c r="FP50" s="7">
        <f t="shared" si="24"/>
        <v>397.23399995314912</v>
      </c>
      <c r="FQ50" s="7">
        <f t="shared" si="24"/>
        <v>346.70670001415721</v>
      </c>
      <c r="FR50" s="7">
        <f t="shared" si="24"/>
        <v>352.53670001174766</v>
      </c>
      <c r="FS50" s="7">
        <f t="shared" si="24"/>
        <v>476.77409999999998</v>
      </c>
      <c r="FT50" s="7">
        <f t="shared" si="24"/>
        <v>398.92630000675922</v>
      </c>
      <c r="FU50" s="7">
        <f t="shared" si="24"/>
        <v>396.46599996709955</v>
      </c>
      <c r="FV50" s="7">
        <f t="shared" si="24"/>
        <v>395.089400121594</v>
      </c>
      <c r="FW50" s="7">
        <f t="shared" si="24"/>
        <v>471.91159998393886</v>
      </c>
      <c r="FX50" s="7">
        <f t="shared" si="24"/>
        <v>436.74240000000003</v>
      </c>
      <c r="FY50" s="7">
        <f t="shared" si="24"/>
        <v>680.01469999999995</v>
      </c>
      <c r="FZ50" s="7">
        <f t="shared" si="24"/>
        <v>404.63129130999999</v>
      </c>
      <c r="GA50" s="7">
        <f t="shared" si="24"/>
        <v>372.47537437</v>
      </c>
      <c r="GB50" s="7">
        <f t="shared" si="24"/>
        <v>548.71738771000003</v>
      </c>
      <c r="GC50" s="7">
        <f t="shared" si="24"/>
        <v>400.35818173000001</v>
      </c>
      <c r="GD50" s="7">
        <f t="shared" si="24"/>
        <v>432.48532028</v>
      </c>
      <c r="GE50" s="7">
        <f t="shared" si="24"/>
        <v>416.81500613999998</v>
      </c>
      <c r="GF50" s="7">
        <f t="shared" si="24"/>
        <v>484.98914227</v>
      </c>
      <c r="GG50" s="7">
        <f t="shared" si="24"/>
        <v>464.65009169999996</v>
      </c>
      <c r="GH50" s="7">
        <f t="shared" si="24"/>
        <v>429.79274322000003</v>
      </c>
      <c r="GI50" s="7">
        <f t="shared" si="24"/>
        <v>452.65878733999995</v>
      </c>
      <c r="GJ50" s="7">
        <f t="shared" si="24"/>
        <v>570.07660863000001</v>
      </c>
      <c r="GK50" s="7">
        <f t="shared" si="24"/>
        <v>1238.5476876099999</v>
      </c>
      <c r="GL50" s="7">
        <f t="shared" si="24"/>
        <v>460.39907262999998</v>
      </c>
      <c r="GM50" s="7">
        <f t="shared" si="24"/>
        <v>500.93753558999998</v>
      </c>
      <c r="GN50" s="7">
        <f t="shared" si="22"/>
        <v>637.99395785000002</v>
      </c>
      <c r="GO50" s="7">
        <f t="shared" si="22"/>
        <v>477.08559219</v>
      </c>
      <c r="GP50" s="7">
        <f t="shared" si="22"/>
        <v>571.18646200000001</v>
      </c>
      <c r="GQ50" s="7">
        <f t="shared" si="20"/>
        <v>749.38604463000001</v>
      </c>
      <c r="GR50" s="7">
        <f t="shared" si="20"/>
        <v>571.01038303999997</v>
      </c>
      <c r="GS50" s="7">
        <f t="shared" si="20"/>
        <v>696.03167212999995</v>
      </c>
      <c r="GT50" s="7">
        <f t="shared" si="20"/>
        <v>555.26369511999997</v>
      </c>
      <c r="GU50" s="7">
        <f t="shared" si="20"/>
        <v>666.14811705999989</v>
      </c>
      <c r="GV50" s="7">
        <f t="shared" si="20"/>
        <v>625.49178342999994</v>
      </c>
      <c r="GW50" s="7">
        <f t="shared" si="20"/>
        <v>1136.1317550799999</v>
      </c>
      <c r="GX50" s="7">
        <f t="shared" si="20"/>
        <v>691.42293447000009</v>
      </c>
      <c r="GY50" s="7">
        <f t="shared" si="20"/>
        <v>690.19494741000005</v>
      </c>
      <c r="GZ50" s="7">
        <f t="shared" si="20"/>
        <v>808.7549835399999</v>
      </c>
      <c r="HA50" s="7">
        <f t="shared" si="20"/>
        <v>633.45546717999991</v>
      </c>
      <c r="HB50" s="7">
        <f t="shared" si="20"/>
        <v>664.84044748000008</v>
      </c>
      <c r="HC50" s="7">
        <f t="shared" si="20"/>
        <v>635.06016038999996</v>
      </c>
      <c r="HD50" s="7">
        <f t="shared" si="20"/>
        <v>658.24857369000017</v>
      </c>
      <c r="HE50" s="7">
        <f t="shared" si="20"/>
        <v>683.59218037000005</v>
      </c>
      <c r="HF50" s="7">
        <f t="shared" si="20"/>
        <v>624.69892820000007</v>
      </c>
      <c r="HG50" s="7">
        <f t="shared" si="20"/>
        <v>681.2498278700001</v>
      </c>
      <c r="HH50" s="7">
        <f t="shared" si="20"/>
        <v>695.18120327999998</v>
      </c>
      <c r="HI50" s="7">
        <f t="shared" si="20"/>
        <v>1048.02607197</v>
      </c>
      <c r="HJ50" s="7">
        <f t="shared" si="20"/>
        <v>811.94737342999997</v>
      </c>
      <c r="HK50" s="7">
        <f t="shared" si="20"/>
        <v>598.48440978999997</v>
      </c>
      <c r="HL50" s="7">
        <f t="shared" si="20"/>
        <v>723.30998132000002</v>
      </c>
      <c r="HM50" s="7">
        <f t="shared" si="20"/>
        <v>750.40617014999998</v>
      </c>
      <c r="HN50" s="7">
        <f t="shared" si="20"/>
        <v>668.09705732999998</v>
      </c>
      <c r="HO50" s="7">
        <f t="shared" si="20"/>
        <v>635.05220881000002</v>
      </c>
      <c r="HP50" s="7">
        <f t="shared" si="20"/>
        <v>766.05957633000003</v>
      </c>
      <c r="HQ50" s="7">
        <f t="shared" si="20"/>
        <v>622.91137107999987</v>
      </c>
      <c r="HR50" s="7">
        <f t="shared" si="20"/>
        <v>737.06145943000001</v>
      </c>
      <c r="HS50" s="7">
        <f t="shared" si="20"/>
        <v>727.51082870000005</v>
      </c>
      <c r="HT50" s="7">
        <f t="shared" si="20"/>
        <v>712.39699532000009</v>
      </c>
      <c r="HU50" s="7">
        <f t="shared" si="20"/>
        <v>1048.0524627300001</v>
      </c>
      <c r="HV50" s="7">
        <f t="shared" si="20"/>
        <v>839.93230265</v>
      </c>
      <c r="HW50" s="7">
        <f t="shared" si="20"/>
        <v>548.23600104999991</v>
      </c>
      <c r="HX50" s="63">
        <f t="shared" si="8"/>
        <v>66217.835187228353</v>
      </c>
    </row>
    <row r="51" spans="1:232" x14ac:dyDescent="0.25">
      <c r="A51" s="38" t="s">
        <v>546</v>
      </c>
      <c r="B51" s="7">
        <f>-B31</f>
        <v>10.050000000000001</v>
      </c>
      <c r="C51" s="7">
        <f>-C31</f>
        <v>29.777999999999999</v>
      </c>
      <c r="D51" s="7">
        <f t="shared" ref="D51:BO51" si="25">-D31</f>
        <v>17.478999999999999</v>
      </c>
      <c r="E51" s="7">
        <f t="shared" si="25"/>
        <v>11.64</v>
      </c>
      <c r="F51" s="7">
        <f t="shared" si="25"/>
        <v>22.346999999999998</v>
      </c>
      <c r="G51" s="7">
        <f t="shared" si="25"/>
        <v>12.556000000000001</v>
      </c>
      <c r="H51" s="7">
        <f t="shared" si="25"/>
        <v>21.826000000000001</v>
      </c>
      <c r="I51" s="7">
        <f t="shared" si="25"/>
        <v>29.948</v>
      </c>
      <c r="J51" s="7">
        <f t="shared" si="25"/>
        <v>11.701000000000001</v>
      </c>
      <c r="K51" s="7">
        <f t="shared" si="25"/>
        <v>22.643000000000001</v>
      </c>
      <c r="L51" s="7">
        <f t="shared" si="25"/>
        <v>28.15</v>
      </c>
      <c r="M51" s="7">
        <f t="shared" si="25"/>
        <v>13.005000000000001</v>
      </c>
      <c r="N51" s="7">
        <f t="shared" si="25"/>
        <v>22.485999999999997</v>
      </c>
      <c r="O51" s="7">
        <f t="shared" si="25"/>
        <v>21.332999999999998</v>
      </c>
      <c r="P51" s="7">
        <f t="shared" si="25"/>
        <v>16.061</v>
      </c>
      <c r="Q51" s="7">
        <f t="shared" si="25"/>
        <v>21.065999999999999</v>
      </c>
      <c r="R51" s="7">
        <f t="shared" si="25"/>
        <v>29.32</v>
      </c>
      <c r="S51" s="7">
        <f t="shared" si="25"/>
        <v>36.972000000000001</v>
      </c>
      <c r="T51" s="7">
        <f t="shared" si="25"/>
        <v>27.227</v>
      </c>
      <c r="U51" s="7">
        <f t="shared" si="25"/>
        <v>28.484000000000002</v>
      </c>
      <c r="V51" s="7">
        <f t="shared" si="25"/>
        <v>27.28</v>
      </c>
      <c r="W51" s="7">
        <f t="shared" si="25"/>
        <v>22.538</v>
      </c>
      <c r="X51" s="7">
        <f t="shared" si="25"/>
        <v>32.113999999999997</v>
      </c>
      <c r="Y51" s="7">
        <f t="shared" si="25"/>
        <v>15.301</v>
      </c>
      <c r="Z51" s="7">
        <f t="shared" si="25"/>
        <v>15.871</v>
      </c>
      <c r="AA51" s="7">
        <f t="shared" si="25"/>
        <v>20.426000000000002</v>
      </c>
      <c r="AB51" s="7">
        <f t="shared" si="25"/>
        <v>10.102</v>
      </c>
      <c r="AC51" s="7">
        <f t="shared" si="25"/>
        <v>13.742000000000001</v>
      </c>
      <c r="AD51" s="7">
        <f t="shared" si="25"/>
        <v>24.632999999999999</v>
      </c>
      <c r="AE51" s="7">
        <f t="shared" si="25"/>
        <v>17.672000000000001</v>
      </c>
      <c r="AF51" s="7">
        <f t="shared" si="25"/>
        <v>22.713999999999999</v>
      </c>
      <c r="AG51" s="7">
        <f t="shared" si="25"/>
        <v>19.968</v>
      </c>
      <c r="AH51" s="7">
        <f t="shared" si="25"/>
        <v>18.899000000000001</v>
      </c>
      <c r="AI51" s="7">
        <f t="shared" si="25"/>
        <v>20.368000000000002</v>
      </c>
      <c r="AJ51" s="7">
        <f t="shared" si="25"/>
        <v>19.189</v>
      </c>
      <c r="AK51" s="7">
        <f t="shared" si="25"/>
        <v>25.858000000000001</v>
      </c>
      <c r="AL51" s="7">
        <f t="shared" si="25"/>
        <v>41.195999999999998</v>
      </c>
      <c r="AM51" s="7">
        <f t="shared" si="25"/>
        <v>33.260999999999996</v>
      </c>
      <c r="AN51" s="7">
        <f t="shared" si="25"/>
        <v>37.502000000000002</v>
      </c>
      <c r="AO51" s="7">
        <f t="shared" si="25"/>
        <v>18.698999999999998</v>
      </c>
      <c r="AP51" s="7">
        <f t="shared" si="25"/>
        <v>26.222999999999999</v>
      </c>
      <c r="AQ51" s="7">
        <f t="shared" si="25"/>
        <v>20.743000000000002</v>
      </c>
      <c r="AR51" s="7">
        <f t="shared" si="25"/>
        <v>22.606999999999999</v>
      </c>
      <c r="AS51" s="7">
        <f t="shared" si="25"/>
        <v>18.084</v>
      </c>
      <c r="AT51" s="7">
        <f t="shared" si="25"/>
        <v>22.119</v>
      </c>
      <c r="AU51" s="7">
        <f t="shared" si="25"/>
        <v>18.39</v>
      </c>
      <c r="AV51" s="7">
        <f t="shared" si="25"/>
        <v>42.793999999999997</v>
      </c>
      <c r="AW51" s="7">
        <f t="shared" si="25"/>
        <v>26.280999999999999</v>
      </c>
      <c r="AX51" s="7">
        <f t="shared" si="25"/>
        <v>17.103999999999999</v>
      </c>
      <c r="AY51" s="7">
        <f t="shared" si="25"/>
        <v>12.28</v>
      </c>
      <c r="AZ51" s="7">
        <f t="shared" si="25"/>
        <v>22.228000000000002</v>
      </c>
      <c r="BA51" s="7">
        <f t="shared" si="25"/>
        <v>14.640999999999998</v>
      </c>
      <c r="BB51" s="7">
        <f t="shared" si="25"/>
        <v>47.976999999999997</v>
      </c>
      <c r="BC51" s="7">
        <f t="shared" si="25"/>
        <v>38.052</v>
      </c>
      <c r="BD51" s="7">
        <f t="shared" si="25"/>
        <v>28.698999999999998</v>
      </c>
      <c r="BE51" s="7">
        <f t="shared" si="25"/>
        <v>22.225000000000001</v>
      </c>
      <c r="BF51" s="7">
        <f t="shared" si="25"/>
        <v>84.632999999999996</v>
      </c>
      <c r="BG51" s="7">
        <f t="shared" si="25"/>
        <v>29.321999999999999</v>
      </c>
      <c r="BH51" s="7">
        <f t="shared" si="25"/>
        <v>28.236000000000001</v>
      </c>
      <c r="BI51" s="7">
        <f t="shared" si="25"/>
        <v>29.059000000000001</v>
      </c>
      <c r="BJ51" s="7">
        <f t="shared" si="25"/>
        <v>18.234000000000002</v>
      </c>
      <c r="BK51" s="7">
        <f t="shared" si="25"/>
        <v>36.600999999999999</v>
      </c>
      <c r="BL51" s="7">
        <f t="shared" si="25"/>
        <v>22.016999999999999</v>
      </c>
      <c r="BM51" s="7">
        <f t="shared" si="25"/>
        <v>22.570999999999998</v>
      </c>
      <c r="BN51" s="7">
        <f t="shared" si="25"/>
        <v>32.076999999999998</v>
      </c>
      <c r="BO51" s="7">
        <f t="shared" si="25"/>
        <v>33.590000000000003</v>
      </c>
      <c r="BP51" s="7">
        <f t="shared" ref="BP51:EA51" si="26">-BP31</f>
        <v>31.370999999999999</v>
      </c>
      <c r="BQ51" s="7">
        <f t="shared" si="26"/>
        <v>25.34</v>
      </c>
      <c r="BR51" s="7">
        <f t="shared" si="26"/>
        <v>42.914000000000001</v>
      </c>
      <c r="BS51" s="7">
        <f t="shared" si="26"/>
        <v>29.003</v>
      </c>
      <c r="BT51" s="7">
        <f t="shared" si="26"/>
        <v>30.583000000000002</v>
      </c>
      <c r="BU51" s="7">
        <f t="shared" si="26"/>
        <v>38.396999999999998</v>
      </c>
      <c r="BV51" s="7">
        <f t="shared" si="26"/>
        <v>29.05</v>
      </c>
      <c r="BW51" s="7">
        <f t="shared" si="26"/>
        <v>28.593</v>
      </c>
      <c r="BX51" s="7">
        <f t="shared" si="26"/>
        <v>36.461999999999996</v>
      </c>
      <c r="BY51" s="7">
        <f t="shared" si="26"/>
        <v>29.048000000000002</v>
      </c>
      <c r="BZ51" s="7">
        <f t="shared" si="26"/>
        <v>33.642000000000003</v>
      </c>
      <c r="CA51" s="7">
        <f t="shared" si="26"/>
        <v>29.25</v>
      </c>
      <c r="CB51" s="7">
        <f t="shared" si="26"/>
        <v>36.503</v>
      </c>
      <c r="CC51" s="7">
        <f t="shared" si="26"/>
        <v>30.667000000000002</v>
      </c>
      <c r="CD51" s="7">
        <f t="shared" si="26"/>
        <v>23.510999999999999</v>
      </c>
      <c r="CE51" s="7">
        <f t="shared" si="26"/>
        <v>25.4</v>
      </c>
      <c r="CF51" s="7">
        <f t="shared" si="26"/>
        <v>25.571999999999999</v>
      </c>
      <c r="CG51" s="7">
        <f t="shared" si="26"/>
        <v>37.35</v>
      </c>
      <c r="CH51" s="7">
        <f t="shared" si="26"/>
        <v>26.507000000000001</v>
      </c>
      <c r="CI51" s="7">
        <f t="shared" si="26"/>
        <v>21.225000000000001</v>
      </c>
      <c r="CJ51" s="7">
        <f t="shared" si="26"/>
        <v>41.594000000000001</v>
      </c>
      <c r="CK51" s="7">
        <f t="shared" si="26"/>
        <v>31.015999999999998</v>
      </c>
      <c r="CL51" s="7">
        <f t="shared" si="26"/>
        <v>32.322000000000003</v>
      </c>
      <c r="CM51" s="7">
        <f t="shared" si="26"/>
        <v>15.438000000000001</v>
      </c>
      <c r="CN51" s="7">
        <f t="shared" si="26"/>
        <v>20.655999999999999</v>
      </c>
      <c r="CO51" s="7">
        <f t="shared" si="26"/>
        <v>22.936999999999998</v>
      </c>
      <c r="CP51" s="7">
        <f t="shared" si="26"/>
        <v>14.353000000000002</v>
      </c>
      <c r="CQ51" s="7">
        <f t="shared" si="26"/>
        <v>31.416</v>
      </c>
      <c r="CR51" s="7">
        <f t="shared" si="26"/>
        <v>19.920999999999999</v>
      </c>
      <c r="CS51" s="7">
        <f t="shared" si="26"/>
        <v>31.46</v>
      </c>
      <c r="CT51" s="7">
        <f t="shared" si="26"/>
        <v>15.28</v>
      </c>
      <c r="CU51" s="7">
        <f t="shared" si="26"/>
        <v>33.078000000000003</v>
      </c>
      <c r="CV51" s="7">
        <f t="shared" si="26"/>
        <v>31.625</v>
      </c>
      <c r="CW51" s="7">
        <f t="shared" si="26"/>
        <v>32.360999999999997</v>
      </c>
      <c r="CX51" s="7">
        <f t="shared" si="26"/>
        <v>32.084000000000003</v>
      </c>
      <c r="CY51" s="7">
        <f t="shared" si="26"/>
        <v>27.742000000000001</v>
      </c>
      <c r="CZ51" s="7">
        <f t="shared" si="26"/>
        <v>27.268999999999998</v>
      </c>
      <c r="DA51" s="7">
        <f t="shared" si="26"/>
        <v>28.487000000000002</v>
      </c>
      <c r="DB51" s="7">
        <f t="shared" si="26"/>
        <v>24.836999999999996</v>
      </c>
      <c r="DC51" s="7">
        <f t="shared" si="26"/>
        <v>26.55</v>
      </c>
      <c r="DD51" s="7">
        <f t="shared" si="26"/>
        <v>23.408999999999999</v>
      </c>
      <c r="DE51" s="7">
        <f t="shared" si="26"/>
        <v>33.872</v>
      </c>
      <c r="DF51" s="7">
        <f t="shared" si="26"/>
        <v>26.397000000000002</v>
      </c>
      <c r="DG51" s="7">
        <f t="shared" si="26"/>
        <v>28.475999999999999</v>
      </c>
      <c r="DH51" s="7">
        <f t="shared" si="26"/>
        <v>41.811999999999998</v>
      </c>
      <c r="DI51" s="7">
        <f t="shared" si="26"/>
        <v>29.557000000000002</v>
      </c>
      <c r="DJ51" s="7">
        <f t="shared" si="26"/>
        <v>25.323999999999998</v>
      </c>
      <c r="DK51" s="7">
        <f t="shared" si="26"/>
        <v>36.218000000000004</v>
      </c>
      <c r="DL51" s="7">
        <f t="shared" si="26"/>
        <v>38.852000000000004</v>
      </c>
      <c r="DM51" s="7">
        <f t="shared" si="26"/>
        <v>50.07</v>
      </c>
      <c r="DN51" s="7">
        <f t="shared" si="26"/>
        <v>31.792999999999999</v>
      </c>
      <c r="DO51" s="7">
        <f t="shared" si="26"/>
        <v>30.122</v>
      </c>
      <c r="DP51" s="7">
        <f t="shared" si="26"/>
        <v>30.888999999999999</v>
      </c>
      <c r="DQ51" s="7">
        <f t="shared" si="26"/>
        <v>39.29</v>
      </c>
      <c r="DR51" s="7">
        <f t="shared" si="26"/>
        <v>30.28</v>
      </c>
      <c r="DS51" s="7">
        <f t="shared" si="26"/>
        <v>32.686</v>
      </c>
      <c r="DT51" s="7">
        <f t="shared" si="26"/>
        <v>33.588000000000001</v>
      </c>
      <c r="DU51" s="7">
        <f t="shared" si="26"/>
        <v>40.070999999999998</v>
      </c>
      <c r="DV51" s="7">
        <f t="shared" si="26"/>
        <v>42.192999999999998</v>
      </c>
      <c r="DW51" s="7">
        <f t="shared" si="26"/>
        <v>37.427</v>
      </c>
      <c r="DX51" s="7">
        <f t="shared" si="26"/>
        <v>34.017000000000003</v>
      </c>
      <c r="DY51" s="7">
        <f t="shared" si="26"/>
        <v>48.137</v>
      </c>
      <c r="DZ51" s="7">
        <f t="shared" si="26"/>
        <v>37.421999999999997</v>
      </c>
      <c r="EA51" s="7">
        <f t="shared" si="26"/>
        <v>35.424999999999997</v>
      </c>
      <c r="EB51" s="7">
        <f t="shared" ref="EB51:GM51" si="27">-EB31</f>
        <v>36.387</v>
      </c>
      <c r="EC51" s="7">
        <f t="shared" si="27"/>
        <v>43.762</v>
      </c>
      <c r="ED51" s="7">
        <f t="shared" si="27"/>
        <v>44.228999999999999</v>
      </c>
      <c r="EE51" s="7">
        <f t="shared" si="27"/>
        <v>42.776000000000003</v>
      </c>
      <c r="EF51" s="7">
        <f t="shared" si="27"/>
        <v>40.534000000000006</v>
      </c>
      <c r="EG51" s="7">
        <f t="shared" si="27"/>
        <v>58.715000000000003</v>
      </c>
      <c r="EH51" s="7">
        <f t="shared" si="27"/>
        <v>48.092999999999996</v>
      </c>
      <c r="EI51" s="7">
        <f t="shared" si="27"/>
        <v>43.89</v>
      </c>
      <c r="EJ51" s="7">
        <f t="shared" si="27"/>
        <v>39.247</v>
      </c>
      <c r="EK51" s="7">
        <f t="shared" si="27"/>
        <v>40.545999999999999</v>
      </c>
      <c r="EL51" s="7">
        <f t="shared" si="27"/>
        <v>45.546000000000006</v>
      </c>
      <c r="EM51" s="7">
        <f t="shared" si="27"/>
        <v>43.673000000000002</v>
      </c>
      <c r="EN51" s="7">
        <f t="shared" si="27"/>
        <v>42.517000000000003</v>
      </c>
      <c r="EO51" s="7">
        <f t="shared" si="27"/>
        <v>43.393000000000001</v>
      </c>
      <c r="EP51" s="7">
        <f t="shared" si="27"/>
        <v>62.030999999999999</v>
      </c>
      <c r="EQ51" s="7">
        <f t="shared" si="27"/>
        <v>35.239000000000004</v>
      </c>
      <c r="ER51" s="7">
        <f t="shared" si="27"/>
        <v>49.563000000000002</v>
      </c>
      <c r="ES51" s="7">
        <f t="shared" si="27"/>
        <v>43.427</v>
      </c>
      <c r="ET51" s="7">
        <f t="shared" si="27"/>
        <v>46.150999999999996</v>
      </c>
      <c r="EU51" s="7">
        <f t="shared" si="27"/>
        <v>69.823000000000008</v>
      </c>
      <c r="EV51" s="7">
        <f t="shared" si="27"/>
        <v>51.024000000000001</v>
      </c>
      <c r="EW51" s="7">
        <f t="shared" si="27"/>
        <v>56.915999999999997</v>
      </c>
      <c r="EX51" s="7">
        <f t="shared" si="27"/>
        <v>56.674999999999997</v>
      </c>
      <c r="EY51" s="7">
        <f t="shared" si="27"/>
        <v>53.597999999999999</v>
      </c>
      <c r="EZ51" s="7">
        <f t="shared" si="27"/>
        <v>51.736999999999995</v>
      </c>
      <c r="FA51" s="7">
        <f t="shared" si="27"/>
        <v>75.203000000000003</v>
      </c>
      <c r="FB51" s="7">
        <f t="shared" si="27"/>
        <v>57.991</v>
      </c>
      <c r="FC51" s="7">
        <f t="shared" si="27"/>
        <v>56.691000000000003</v>
      </c>
      <c r="FD51" s="7">
        <f t="shared" si="27"/>
        <v>54.584999999999994</v>
      </c>
      <c r="FE51" s="7">
        <f t="shared" si="27"/>
        <v>55.943000000000005</v>
      </c>
      <c r="FF51" s="7">
        <f t="shared" si="27"/>
        <v>63.841999999999999</v>
      </c>
      <c r="FG51" s="7">
        <f t="shared" si="27"/>
        <v>110.952</v>
      </c>
      <c r="FH51" s="7">
        <f t="shared" si="27"/>
        <v>92.64</v>
      </c>
      <c r="FI51" s="7">
        <f t="shared" si="27"/>
        <v>71.512</v>
      </c>
      <c r="FJ51" s="7">
        <f t="shared" si="27"/>
        <v>91.450999999999993</v>
      </c>
      <c r="FK51" s="7">
        <f t="shared" si="27"/>
        <v>52.134999999999998</v>
      </c>
      <c r="FL51" s="7">
        <f t="shared" si="27"/>
        <v>58.116999999999997</v>
      </c>
      <c r="FM51" s="7">
        <f t="shared" si="27"/>
        <v>103.43600000000001</v>
      </c>
      <c r="FN51" s="7">
        <f t="shared" si="27"/>
        <v>50.549899999999994</v>
      </c>
      <c r="FO51" s="7">
        <f t="shared" si="27"/>
        <v>52.080300000000001</v>
      </c>
      <c r="FP51" s="7">
        <f t="shared" si="27"/>
        <v>73.6982</v>
      </c>
      <c r="FQ51" s="7">
        <f t="shared" si="27"/>
        <v>55.934299999999993</v>
      </c>
      <c r="FR51" s="7">
        <f t="shared" si="27"/>
        <v>80.304000000000002</v>
      </c>
      <c r="FS51" s="7">
        <f t="shared" si="27"/>
        <v>81.625</v>
      </c>
      <c r="FT51" s="7">
        <f t="shared" si="27"/>
        <v>84.910699999999991</v>
      </c>
      <c r="FU51" s="7">
        <f t="shared" si="27"/>
        <v>108.3092</v>
      </c>
      <c r="FV51" s="7">
        <f t="shared" si="27"/>
        <v>91.634799999999998</v>
      </c>
      <c r="FW51" s="7">
        <f t="shared" si="27"/>
        <v>96.27000000000001</v>
      </c>
      <c r="FX51" s="7">
        <f t="shared" si="27"/>
        <v>83.467500000000001</v>
      </c>
      <c r="FY51" s="7">
        <f t="shared" si="27"/>
        <v>99.265199999999993</v>
      </c>
      <c r="FZ51" s="7">
        <f t="shared" si="27"/>
        <v>60.839608999999996</v>
      </c>
      <c r="GA51" s="7">
        <f t="shared" si="27"/>
        <v>158.34076280000002</v>
      </c>
      <c r="GB51" s="7">
        <f t="shared" si="27"/>
        <v>70.943607189999994</v>
      </c>
      <c r="GC51" s="7">
        <f t="shared" si="27"/>
        <v>72.150706679999985</v>
      </c>
      <c r="GD51" s="7">
        <f t="shared" si="27"/>
        <v>72.895445559999999</v>
      </c>
      <c r="GE51" s="7">
        <f t="shared" si="27"/>
        <v>84.153786470000014</v>
      </c>
      <c r="GF51" s="7">
        <f t="shared" si="27"/>
        <v>81.297293719999985</v>
      </c>
      <c r="GG51" s="7">
        <f t="shared" si="27"/>
        <v>74.801592639999996</v>
      </c>
      <c r="GH51" s="7">
        <f t="shared" si="27"/>
        <v>82.289151450000006</v>
      </c>
      <c r="GI51" s="7">
        <f t="shared" si="27"/>
        <v>84.397332509999998</v>
      </c>
      <c r="GJ51" s="7">
        <f t="shared" si="27"/>
        <v>89.968567820000004</v>
      </c>
      <c r="GK51" s="7">
        <f t="shared" si="27"/>
        <v>84.487982439999996</v>
      </c>
      <c r="GL51" s="7">
        <f t="shared" si="27"/>
        <v>79.206800819999998</v>
      </c>
      <c r="GM51" s="7">
        <f t="shared" si="27"/>
        <v>69.215130519999988</v>
      </c>
      <c r="GN51" s="7">
        <f t="shared" ref="GN51:HW51" si="28">-GN31</f>
        <v>115.35887597</v>
      </c>
      <c r="GO51" s="7">
        <f t="shared" si="28"/>
        <v>120.44127108999999</v>
      </c>
      <c r="GP51" s="7">
        <f t="shared" si="28"/>
        <v>91.470581429999996</v>
      </c>
      <c r="GQ51" s="7">
        <f t="shared" si="28"/>
        <v>87.13991394</v>
      </c>
      <c r="GR51" s="7">
        <f t="shared" si="28"/>
        <v>118.58646486999999</v>
      </c>
      <c r="GS51" s="7">
        <f t="shared" si="28"/>
        <v>94.322440170000007</v>
      </c>
      <c r="GT51" s="7">
        <f t="shared" si="28"/>
        <v>88.957353500000011</v>
      </c>
      <c r="GU51" s="7">
        <f t="shared" si="28"/>
        <v>88.501786190000004</v>
      </c>
      <c r="GV51" s="7">
        <f t="shared" si="28"/>
        <v>78.239842459999991</v>
      </c>
      <c r="GW51" s="7">
        <f t="shared" si="28"/>
        <v>89.861972039999998</v>
      </c>
      <c r="GX51" s="7">
        <f t="shared" si="28"/>
        <v>75.315913039999998</v>
      </c>
      <c r="GY51" s="7">
        <f t="shared" si="28"/>
        <v>89.72724814</v>
      </c>
      <c r="GZ51" s="7">
        <f t="shared" si="28"/>
        <v>84.150257269999997</v>
      </c>
      <c r="HA51" s="7">
        <f t="shared" si="28"/>
        <v>84.426623890000002</v>
      </c>
      <c r="HB51" s="7">
        <f t="shared" si="28"/>
        <v>70.193334070000006</v>
      </c>
      <c r="HC51" s="7">
        <f t="shared" si="28"/>
        <v>108.97989193000001</v>
      </c>
      <c r="HD51" s="7">
        <f t="shared" si="28"/>
        <v>76.416972279999996</v>
      </c>
      <c r="HE51" s="7">
        <f t="shared" si="28"/>
        <v>88.774978699999991</v>
      </c>
      <c r="HF51" s="7">
        <f t="shared" si="28"/>
        <v>75.21111861</v>
      </c>
      <c r="HG51" s="7">
        <f t="shared" si="28"/>
        <v>77.202747829999993</v>
      </c>
      <c r="HH51" s="7">
        <f t="shared" si="28"/>
        <v>114.77871121999999</v>
      </c>
      <c r="HI51" s="7">
        <f t="shared" si="28"/>
        <v>88.830647990000003</v>
      </c>
      <c r="HJ51" s="7">
        <f t="shared" si="28"/>
        <v>89.288864140000001</v>
      </c>
      <c r="HK51" s="7">
        <f t="shared" si="28"/>
        <v>89.922970350000014</v>
      </c>
      <c r="HL51" s="7">
        <f t="shared" si="28"/>
        <v>109.63293851</v>
      </c>
      <c r="HM51" s="7">
        <f t="shared" si="28"/>
        <v>149.27550603000003</v>
      </c>
      <c r="HN51" s="7">
        <f t="shared" si="28"/>
        <v>113.47683815000001</v>
      </c>
      <c r="HO51" s="7">
        <f t="shared" si="28"/>
        <v>144.99678741</v>
      </c>
      <c r="HP51" s="7">
        <f t="shared" si="28"/>
        <v>137.35651167999998</v>
      </c>
      <c r="HQ51" s="7">
        <f t="shared" si="28"/>
        <v>106.69152054000001</v>
      </c>
      <c r="HR51" s="7">
        <f t="shared" si="28"/>
        <v>173.05578730000002</v>
      </c>
      <c r="HS51" s="7">
        <f t="shared" si="28"/>
        <v>125.59671811000001</v>
      </c>
      <c r="HT51" s="7">
        <f t="shared" si="28"/>
        <v>253.13730924999999</v>
      </c>
      <c r="HU51" s="7">
        <f t="shared" si="28"/>
        <v>108.31891127</v>
      </c>
      <c r="HV51" s="7">
        <f t="shared" si="28"/>
        <v>94.464585979999995</v>
      </c>
      <c r="HW51" s="7">
        <f t="shared" si="28"/>
        <v>140.36260988000001</v>
      </c>
      <c r="HX51" s="63">
        <f t="shared" si="8"/>
        <v>11715.826674849999</v>
      </c>
    </row>
    <row r="52" spans="1:232" x14ac:dyDescent="0.25">
      <c r="A52" s="38" t="s">
        <v>552</v>
      </c>
      <c r="B52" s="7">
        <f>-B34</f>
        <v>0</v>
      </c>
      <c r="C52" s="7">
        <f>-C34</f>
        <v>0</v>
      </c>
      <c r="D52" s="7">
        <f t="shared" ref="D52:BO52" si="29">-D34</f>
        <v>0</v>
      </c>
      <c r="E52" s="7">
        <f t="shared" si="29"/>
        <v>0</v>
      </c>
      <c r="F52" s="7">
        <f t="shared" si="29"/>
        <v>0</v>
      </c>
      <c r="G52" s="7">
        <f t="shared" si="29"/>
        <v>0</v>
      </c>
      <c r="H52" s="7">
        <f t="shared" si="29"/>
        <v>0</v>
      </c>
      <c r="I52" s="7">
        <f t="shared" si="29"/>
        <v>0</v>
      </c>
      <c r="J52" s="7">
        <f t="shared" si="29"/>
        <v>0</v>
      </c>
      <c r="K52" s="7">
        <f t="shared" si="29"/>
        <v>0</v>
      </c>
      <c r="L52" s="7">
        <f t="shared" si="29"/>
        <v>0</v>
      </c>
      <c r="M52" s="7">
        <f t="shared" si="29"/>
        <v>0</v>
      </c>
      <c r="N52" s="7">
        <f t="shared" si="29"/>
        <v>0</v>
      </c>
      <c r="O52" s="7">
        <f t="shared" si="29"/>
        <v>0</v>
      </c>
      <c r="P52" s="7">
        <f t="shared" si="29"/>
        <v>0</v>
      </c>
      <c r="Q52" s="7">
        <f t="shared" si="29"/>
        <v>0</v>
      </c>
      <c r="R52" s="7">
        <f t="shared" si="29"/>
        <v>0</v>
      </c>
      <c r="S52" s="7">
        <f t="shared" si="29"/>
        <v>0</v>
      </c>
      <c r="T52" s="7">
        <f t="shared" si="29"/>
        <v>0</v>
      </c>
      <c r="U52" s="7">
        <f t="shared" si="29"/>
        <v>0</v>
      </c>
      <c r="V52" s="7">
        <f t="shared" si="29"/>
        <v>0</v>
      </c>
      <c r="W52" s="7">
        <f t="shared" si="29"/>
        <v>0</v>
      </c>
      <c r="X52" s="7">
        <f t="shared" si="29"/>
        <v>0</v>
      </c>
      <c r="Y52" s="7">
        <f t="shared" si="29"/>
        <v>0</v>
      </c>
      <c r="Z52" s="7">
        <f t="shared" si="29"/>
        <v>0</v>
      </c>
      <c r="AA52" s="7">
        <f t="shared" si="29"/>
        <v>0</v>
      </c>
      <c r="AB52" s="7">
        <f t="shared" si="29"/>
        <v>0</v>
      </c>
      <c r="AC52" s="7">
        <f t="shared" si="29"/>
        <v>0</v>
      </c>
      <c r="AD52" s="7">
        <f t="shared" si="29"/>
        <v>0</v>
      </c>
      <c r="AE52" s="7">
        <f t="shared" si="29"/>
        <v>0</v>
      </c>
      <c r="AF52" s="7">
        <f t="shared" si="29"/>
        <v>0</v>
      </c>
      <c r="AG52" s="7">
        <f t="shared" si="29"/>
        <v>0</v>
      </c>
      <c r="AH52" s="7">
        <f t="shared" si="29"/>
        <v>0</v>
      </c>
      <c r="AI52" s="7">
        <f t="shared" si="29"/>
        <v>0</v>
      </c>
      <c r="AJ52" s="7">
        <f t="shared" si="29"/>
        <v>0</v>
      </c>
      <c r="AK52" s="7">
        <f t="shared" si="29"/>
        <v>0</v>
      </c>
      <c r="AL52" s="7">
        <f t="shared" si="29"/>
        <v>0</v>
      </c>
      <c r="AM52" s="7">
        <f t="shared" si="29"/>
        <v>0</v>
      </c>
      <c r="AN52" s="7">
        <f t="shared" si="29"/>
        <v>0</v>
      </c>
      <c r="AO52" s="7">
        <f t="shared" si="29"/>
        <v>0</v>
      </c>
      <c r="AP52" s="7">
        <f t="shared" si="29"/>
        <v>0</v>
      </c>
      <c r="AQ52" s="7">
        <f t="shared" si="29"/>
        <v>0</v>
      </c>
      <c r="AR52" s="7">
        <f t="shared" si="29"/>
        <v>0</v>
      </c>
      <c r="AS52" s="7">
        <f t="shared" si="29"/>
        <v>0</v>
      </c>
      <c r="AT52" s="7">
        <f t="shared" si="29"/>
        <v>0</v>
      </c>
      <c r="AU52" s="7">
        <f t="shared" si="29"/>
        <v>0</v>
      </c>
      <c r="AV52" s="7">
        <f t="shared" si="29"/>
        <v>0</v>
      </c>
      <c r="AW52" s="7">
        <f t="shared" si="29"/>
        <v>0</v>
      </c>
      <c r="AX52" s="7">
        <f t="shared" si="29"/>
        <v>0</v>
      </c>
      <c r="AY52" s="7">
        <f t="shared" si="29"/>
        <v>0</v>
      </c>
      <c r="AZ52" s="7">
        <f t="shared" si="29"/>
        <v>0</v>
      </c>
      <c r="BA52" s="7">
        <f t="shared" si="29"/>
        <v>0</v>
      </c>
      <c r="BB52" s="7">
        <f t="shared" si="29"/>
        <v>0</v>
      </c>
      <c r="BC52" s="7">
        <f t="shared" si="29"/>
        <v>0</v>
      </c>
      <c r="BD52" s="7">
        <f t="shared" si="29"/>
        <v>0</v>
      </c>
      <c r="BE52" s="7">
        <f t="shared" si="29"/>
        <v>0</v>
      </c>
      <c r="BF52" s="7">
        <f t="shared" si="29"/>
        <v>0</v>
      </c>
      <c r="BG52" s="7">
        <f t="shared" si="29"/>
        <v>0</v>
      </c>
      <c r="BH52" s="7">
        <f t="shared" si="29"/>
        <v>0</v>
      </c>
      <c r="BI52" s="7">
        <f t="shared" si="29"/>
        <v>0</v>
      </c>
      <c r="BJ52" s="7">
        <f t="shared" si="29"/>
        <v>0</v>
      </c>
      <c r="BK52" s="7">
        <f t="shared" si="29"/>
        <v>0</v>
      </c>
      <c r="BL52" s="7">
        <f t="shared" si="29"/>
        <v>0</v>
      </c>
      <c r="BM52" s="7">
        <f t="shared" si="29"/>
        <v>0</v>
      </c>
      <c r="BN52" s="7">
        <f t="shared" si="29"/>
        <v>0</v>
      </c>
      <c r="BO52" s="7">
        <f t="shared" si="29"/>
        <v>0</v>
      </c>
      <c r="BP52" s="7">
        <f t="shared" ref="BP52:EA52" si="30">-BP34</f>
        <v>0</v>
      </c>
      <c r="BQ52" s="7">
        <f t="shared" si="30"/>
        <v>0</v>
      </c>
      <c r="BR52" s="7">
        <f t="shared" si="30"/>
        <v>0</v>
      </c>
      <c r="BS52" s="7">
        <f t="shared" si="30"/>
        <v>0</v>
      </c>
      <c r="BT52" s="7">
        <f t="shared" si="30"/>
        <v>0</v>
      </c>
      <c r="BU52" s="7">
        <f t="shared" si="30"/>
        <v>0</v>
      </c>
      <c r="BV52" s="7">
        <f t="shared" si="30"/>
        <v>0</v>
      </c>
      <c r="BW52" s="7">
        <f t="shared" si="30"/>
        <v>0</v>
      </c>
      <c r="BX52" s="7">
        <f t="shared" si="30"/>
        <v>0</v>
      </c>
      <c r="BY52" s="7">
        <f t="shared" si="30"/>
        <v>0</v>
      </c>
      <c r="BZ52" s="7">
        <f t="shared" si="30"/>
        <v>0</v>
      </c>
      <c r="CA52" s="7">
        <f t="shared" si="30"/>
        <v>0</v>
      </c>
      <c r="CB52" s="7">
        <f t="shared" si="30"/>
        <v>0</v>
      </c>
      <c r="CC52" s="7">
        <f t="shared" si="30"/>
        <v>0</v>
      </c>
      <c r="CD52" s="7">
        <f t="shared" si="30"/>
        <v>0</v>
      </c>
      <c r="CE52" s="7">
        <f t="shared" si="30"/>
        <v>0</v>
      </c>
      <c r="CF52" s="7">
        <f t="shared" si="30"/>
        <v>0</v>
      </c>
      <c r="CG52" s="7">
        <f t="shared" si="30"/>
        <v>0</v>
      </c>
      <c r="CH52" s="7">
        <f t="shared" si="30"/>
        <v>0</v>
      </c>
      <c r="CI52" s="7">
        <f t="shared" si="30"/>
        <v>0</v>
      </c>
      <c r="CJ52" s="7">
        <f t="shared" si="30"/>
        <v>0</v>
      </c>
      <c r="CK52" s="7">
        <f t="shared" si="30"/>
        <v>0</v>
      </c>
      <c r="CL52" s="7">
        <f t="shared" si="30"/>
        <v>0</v>
      </c>
      <c r="CM52" s="7">
        <f t="shared" si="30"/>
        <v>0</v>
      </c>
      <c r="CN52" s="7">
        <f t="shared" si="30"/>
        <v>0</v>
      </c>
      <c r="CO52" s="7">
        <f t="shared" si="30"/>
        <v>0</v>
      </c>
      <c r="CP52" s="7">
        <f t="shared" si="30"/>
        <v>0</v>
      </c>
      <c r="CQ52" s="7">
        <f t="shared" si="30"/>
        <v>0</v>
      </c>
      <c r="CR52" s="7">
        <f t="shared" si="30"/>
        <v>0</v>
      </c>
      <c r="CS52" s="7">
        <f t="shared" si="30"/>
        <v>0</v>
      </c>
      <c r="CT52" s="7">
        <f t="shared" si="30"/>
        <v>0</v>
      </c>
      <c r="CU52" s="7">
        <f t="shared" si="30"/>
        <v>0</v>
      </c>
      <c r="CV52" s="7">
        <f t="shared" si="30"/>
        <v>0</v>
      </c>
      <c r="CW52" s="7">
        <f t="shared" si="30"/>
        <v>0</v>
      </c>
      <c r="CX52" s="7">
        <f t="shared" si="30"/>
        <v>0</v>
      </c>
      <c r="CY52" s="7">
        <f t="shared" si="30"/>
        <v>0</v>
      </c>
      <c r="CZ52" s="7">
        <f t="shared" si="30"/>
        <v>0</v>
      </c>
      <c r="DA52" s="7">
        <f t="shared" si="30"/>
        <v>0</v>
      </c>
      <c r="DB52" s="7">
        <f t="shared" si="30"/>
        <v>0</v>
      </c>
      <c r="DC52" s="7">
        <f t="shared" si="30"/>
        <v>0</v>
      </c>
      <c r="DD52" s="7">
        <f t="shared" si="30"/>
        <v>0</v>
      </c>
      <c r="DE52" s="7">
        <f t="shared" si="30"/>
        <v>0</v>
      </c>
      <c r="DF52" s="7">
        <f t="shared" si="30"/>
        <v>0</v>
      </c>
      <c r="DG52" s="7">
        <f t="shared" si="30"/>
        <v>0</v>
      </c>
      <c r="DH52" s="7">
        <f t="shared" si="30"/>
        <v>0</v>
      </c>
      <c r="DI52" s="7">
        <f t="shared" si="30"/>
        <v>0</v>
      </c>
      <c r="DJ52" s="7">
        <f t="shared" si="30"/>
        <v>0</v>
      </c>
      <c r="DK52" s="7">
        <f t="shared" si="30"/>
        <v>0</v>
      </c>
      <c r="DL52" s="7">
        <f t="shared" si="30"/>
        <v>0</v>
      </c>
      <c r="DM52" s="7">
        <f t="shared" si="30"/>
        <v>0</v>
      </c>
      <c r="DN52" s="7">
        <f t="shared" si="30"/>
        <v>0</v>
      </c>
      <c r="DO52" s="7">
        <f t="shared" si="30"/>
        <v>0</v>
      </c>
      <c r="DP52" s="7">
        <f t="shared" si="30"/>
        <v>0</v>
      </c>
      <c r="DQ52" s="7">
        <f t="shared" si="30"/>
        <v>0</v>
      </c>
      <c r="DR52" s="7">
        <f t="shared" si="30"/>
        <v>0</v>
      </c>
      <c r="DS52" s="7">
        <f t="shared" si="30"/>
        <v>0</v>
      </c>
      <c r="DT52" s="7">
        <f t="shared" si="30"/>
        <v>0</v>
      </c>
      <c r="DU52" s="7">
        <f t="shared" si="30"/>
        <v>0</v>
      </c>
      <c r="DV52" s="7">
        <f t="shared" si="30"/>
        <v>0</v>
      </c>
      <c r="DW52" s="7">
        <f t="shared" si="30"/>
        <v>0</v>
      </c>
      <c r="DX52" s="7">
        <f t="shared" si="30"/>
        <v>0</v>
      </c>
      <c r="DY52" s="7">
        <f t="shared" si="30"/>
        <v>0</v>
      </c>
      <c r="DZ52" s="7">
        <f t="shared" si="30"/>
        <v>0</v>
      </c>
      <c r="EA52" s="7">
        <f t="shared" si="30"/>
        <v>0</v>
      </c>
      <c r="EB52" s="7">
        <f t="shared" ref="EB52:GM52" si="31">-EB34</f>
        <v>0</v>
      </c>
      <c r="EC52" s="7">
        <f t="shared" si="31"/>
        <v>0</v>
      </c>
      <c r="ED52" s="7">
        <f t="shared" si="31"/>
        <v>0</v>
      </c>
      <c r="EE52" s="7">
        <f t="shared" si="31"/>
        <v>0</v>
      </c>
      <c r="EF52" s="7">
        <f t="shared" si="31"/>
        <v>0</v>
      </c>
      <c r="EG52" s="7">
        <f t="shared" si="31"/>
        <v>0</v>
      </c>
      <c r="EH52" s="7">
        <f t="shared" si="31"/>
        <v>0</v>
      </c>
      <c r="EI52" s="7">
        <f t="shared" si="31"/>
        <v>0</v>
      </c>
      <c r="EJ52" s="7">
        <f t="shared" si="31"/>
        <v>0</v>
      </c>
      <c r="EK52" s="7">
        <f t="shared" si="31"/>
        <v>0</v>
      </c>
      <c r="EL52" s="7">
        <f t="shared" si="31"/>
        <v>0</v>
      </c>
      <c r="EM52" s="7">
        <f t="shared" si="31"/>
        <v>0</v>
      </c>
      <c r="EN52" s="7">
        <f t="shared" si="31"/>
        <v>0</v>
      </c>
      <c r="EO52" s="7">
        <f t="shared" si="31"/>
        <v>0</v>
      </c>
      <c r="EP52" s="7">
        <f t="shared" si="31"/>
        <v>0</v>
      </c>
      <c r="EQ52" s="7">
        <f t="shared" si="31"/>
        <v>0</v>
      </c>
      <c r="ER52" s="7">
        <f t="shared" si="31"/>
        <v>0</v>
      </c>
      <c r="ES52" s="7">
        <f t="shared" si="31"/>
        <v>0</v>
      </c>
      <c r="ET52" s="7">
        <f t="shared" si="31"/>
        <v>0</v>
      </c>
      <c r="EU52" s="7">
        <f t="shared" si="31"/>
        <v>0</v>
      </c>
      <c r="EV52" s="7">
        <f t="shared" si="31"/>
        <v>0</v>
      </c>
      <c r="EW52" s="7">
        <f t="shared" si="31"/>
        <v>0</v>
      </c>
      <c r="EX52" s="7">
        <f t="shared" si="31"/>
        <v>0</v>
      </c>
      <c r="EY52" s="7">
        <f t="shared" si="31"/>
        <v>0</v>
      </c>
      <c r="EZ52" s="7">
        <f t="shared" si="31"/>
        <v>0</v>
      </c>
      <c r="FA52" s="7">
        <f t="shared" si="31"/>
        <v>0</v>
      </c>
      <c r="FB52" s="7">
        <f t="shared" si="31"/>
        <v>0</v>
      </c>
      <c r="FC52" s="7">
        <f t="shared" si="31"/>
        <v>0</v>
      </c>
      <c r="FD52" s="7">
        <f t="shared" si="31"/>
        <v>0</v>
      </c>
      <c r="FE52" s="7">
        <f t="shared" si="31"/>
        <v>0</v>
      </c>
      <c r="FF52" s="7">
        <f t="shared" si="31"/>
        <v>0</v>
      </c>
      <c r="FG52" s="7">
        <f t="shared" si="31"/>
        <v>0</v>
      </c>
      <c r="FH52" s="7">
        <f t="shared" si="31"/>
        <v>0</v>
      </c>
      <c r="FI52" s="7">
        <f t="shared" si="31"/>
        <v>0</v>
      </c>
      <c r="FJ52" s="7">
        <f t="shared" si="31"/>
        <v>0</v>
      </c>
      <c r="FK52" s="7">
        <f t="shared" si="31"/>
        <v>0</v>
      </c>
      <c r="FL52" s="7">
        <f t="shared" si="31"/>
        <v>0</v>
      </c>
      <c r="FM52" s="7">
        <f t="shared" si="31"/>
        <v>0</v>
      </c>
      <c r="FN52" s="7">
        <f t="shared" si="31"/>
        <v>0</v>
      </c>
      <c r="FO52" s="7">
        <f t="shared" si="31"/>
        <v>0</v>
      </c>
      <c r="FP52" s="7">
        <f t="shared" si="31"/>
        <v>0</v>
      </c>
      <c r="FQ52" s="7">
        <f t="shared" si="31"/>
        <v>0</v>
      </c>
      <c r="FR52" s="7">
        <f t="shared" si="31"/>
        <v>0</v>
      </c>
      <c r="FS52" s="7">
        <f t="shared" si="31"/>
        <v>0</v>
      </c>
      <c r="FT52" s="7">
        <f t="shared" si="31"/>
        <v>0</v>
      </c>
      <c r="FU52" s="7">
        <f t="shared" si="31"/>
        <v>0</v>
      </c>
      <c r="FV52" s="7">
        <f t="shared" si="31"/>
        <v>0</v>
      </c>
      <c r="FW52" s="7">
        <f t="shared" si="31"/>
        <v>0</v>
      </c>
      <c r="FX52" s="7">
        <f t="shared" si="31"/>
        <v>0</v>
      </c>
      <c r="FY52" s="7">
        <f t="shared" si="31"/>
        <v>0</v>
      </c>
      <c r="FZ52" s="7">
        <f t="shared" si="31"/>
        <v>0</v>
      </c>
      <c r="GA52" s="7">
        <f t="shared" si="31"/>
        <v>0</v>
      </c>
      <c r="GB52" s="7">
        <f t="shared" si="31"/>
        <v>0</v>
      </c>
      <c r="GC52" s="7">
        <f t="shared" si="31"/>
        <v>0</v>
      </c>
      <c r="GD52" s="7">
        <f t="shared" si="31"/>
        <v>0</v>
      </c>
      <c r="GE52" s="7">
        <f t="shared" si="31"/>
        <v>0</v>
      </c>
      <c r="GF52" s="7">
        <f t="shared" si="31"/>
        <v>0</v>
      </c>
      <c r="GG52" s="7">
        <f t="shared" si="31"/>
        <v>0</v>
      </c>
      <c r="GH52" s="7">
        <f t="shared" si="31"/>
        <v>0</v>
      </c>
      <c r="GI52" s="7">
        <f t="shared" si="31"/>
        <v>0</v>
      </c>
      <c r="GJ52" s="7">
        <f t="shared" si="31"/>
        <v>0</v>
      </c>
      <c r="GK52" s="7">
        <f t="shared" si="31"/>
        <v>0</v>
      </c>
      <c r="GL52" s="7">
        <f t="shared" si="31"/>
        <v>0</v>
      </c>
      <c r="GM52" s="7">
        <f t="shared" si="31"/>
        <v>0</v>
      </c>
      <c r="GN52" s="7">
        <f t="shared" ref="GN52:HW52" si="32">-GN34</f>
        <v>0</v>
      </c>
      <c r="GO52" s="7">
        <f t="shared" si="32"/>
        <v>0</v>
      </c>
      <c r="GP52" s="7">
        <f t="shared" si="32"/>
        <v>0</v>
      </c>
      <c r="GQ52" s="7">
        <f t="shared" si="32"/>
        <v>0</v>
      </c>
      <c r="GR52" s="7">
        <f t="shared" si="32"/>
        <v>0</v>
      </c>
      <c r="GS52" s="7">
        <f t="shared" si="32"/>
        <v>0</v>
      </c>
      <c r="GT52" s="7">
        <f t="shared" si="32"/>
        <v>0</v>
      </c>
      <c r="GU52" s="7">
        <f t="shared" si="32"/>
        <v>0</v>
      </c>
      <c r="GV52" s="7">
        <f t="shared" si="32"/>
        <v>0</v>
      </c>
      <c r="GW52" s="7">
        <f t="shared" si="32"/>
        <v>0</v>
      </c>
      <c r="GX52" s="7">
        <f t="shared" si="32"/>
        <v>0</v>
      </c>
      <c r="GY52" s="7">
        <f t="shared" si="32"/>
        <v>0</v>
      </c>
      <c r="GZ52" s="7">
        <f t="shared" si="32"/>
        <v>0</v>
      </c>
      <c r="HA52" s="7">
        <f t="shared" si="32"/>
        <v>0</v>
      </c>
      <c r="HB52" s="7">
        <f t="shared" si="32"/>
        <v>0</v>
      </c>
      <c r="HC52" s="7">
        <f t="shared" si="32"/>
        <v>0</v>
      </c>
      <c r="HD52" s="7">
        <f t="shared" si="32"/>
        <v>0</v>
      </c>
      <c r="HE52" s="7">
        <f t="shared" si="32"/>
        <v>0</v>
      </c>
      <c r="HF52" s="7">
        <f t="shared" si="32"/>
        <v>0</v>
      </c>
      <c r="HG52" s="7">
        <f t="shared" si="32"/>
        <v>0</v>
      </c>
      <c r="HH52" s="7">
        <f t="shared" si="32"/>
        <v>0</v>
      </c>
      <c r="HI52" s="7">
        <f t="shared" si="32"/>
        <v>0</v>
      </c>
      <c r="HJ52" s="7">
        <f t="shared" si="32"/>
        <v>0</v>
      </c>
      <c r="HK52" s="7">
        <f t="shared" si="32"/>
        <v>0</v>
      </c>
      <c r="HL52" s="7">
        <f t="shared" si="32"/>
        <v>0</v>
      </c>
      <c r="HM52" s="7">
        <f t="shared" si="32"/>
        <v>0</v>
      </c>
      <c r="HN52" s="7">
        <f t="shared" si="32"/>
        <v>0</v>
      </c>
      <c r="HO52" s="7">
        <f t="shared" si="32"/>
        <v>0</v>
      </c>
      <c r="HP52" s="7">
        <f t="shared" si="32"/>
        <v>0</v>
      </c>
      <c r="HQ52" s="7">
        <f t="shared" si="32"/>
        <v>0</v>
      </c>
      <c r="HR52" s="7">
        <f t="shared" si="32"/>
        <v>0</v>
      </c>
      <c r="HS52" s="7">
        <f t="shared" si="32"/>
        <v>0</v>
      </c>
      <c r="HT52" s="7">
        <f t="shared" si="32"/>
        <v>0</v>
      </c>
      <c r="HU52" s="7">
        <f t="shared" si="32"/>
        <v>0</v>
      </c>
      <c r="HV52" s="7">
        <f t="shared" si="32"/>
        <v>0</v>
      </c>
      <c r="HW52" s="7">
        <f t="shared" si="32"/>
        <v>0</v>
      </c>
      <c r="HX52" s="63">
        <f t="shared" si="8"/>
        <v>0</v>
      </c>
    </row>
    <row r="54" spans="1:232" x14ac:dyDescent="0.25">
      <c r="A54" s="64" t="s">
        <v>8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64" t="s">
        <v>8</v>
      </c>
      <c r="N54" s="65">
        <f>N39+N44+N45</f>
        <v>435.06715860297891</v>
      </c>
      <c r="O54" s="65">
        <f t="shared" ref="O54:BZ54" si="33">O39+O44+O45</f>
        <v>344.9782652211062</v>
      </c>
      <c r="P54" s="65">
        <f t="shared" si="33"/>
        <v>374.85141009476087</v>
      </c>
      <c r="Q54" s="65">
        <f t="shared" si="33"/>
        <v>401.75848020272963</v>
      </c>
      <c r="R54" s="65">
        <f t="shared" si="33"/>
        <v>457.47882247284997</v>
      </c>
      <c r="S54" s="65">
        <f t="shared" si="33"/>
        <v>387.39771111654113</v>
      </c>
      <c r="T54" s="65">
        <f t="shared" si="33"/>
        <v>764.32305522195338</v>
      </c>
      <c r="U54" s="65">
        <f t="shared" si="33"/>
        <v>493.93908644022065</v>
      </c>
      <c r="V54" s="65">
        <f t="shared" si="33"/>
        <v>474.33670444464354</v>
      </c>
      <c r="W54" s="65">
        <f t="shared" si="33"/>
        <v>535.25035184336252</v>
      </c>
      <c r="X54" s="65">
        <f t="shared" si="33"/>
        <v>437.96100620878605</v>
      </c>
      <c r="Y54" s="65">
        <f t="shared" si="33"/>
        <v>541.40876373646699</v>
      </c>
      <c r="Z54" s="65">
        <f t="shared" si="33"/>
        <v>521.721673272987</v>
      </c>
      <c r="AA54" s="65">
        <f t="shared" si="33"/>
        <v>473.84963486161462</v>
      </c>
      <c r="AB54" s="65">
        <f t="shared" si="33"/>
        <v>457.64689124370727</v>
      </c>
      <c r="AC54" s="65">
        <f t="shared" si="33"/>
        <v>525.18551276771007</v>
      </c>
      <c r="AD54" s="65">
        <f t="shared" si="33"/>
        <v>561.11389821322325</v>
      </c>
      <c r="AE54" s="65">
        <f t="shared" si="33"/>
        <v>529.47941328921002</v>
      </c>
      <c r="AF54" s="65">
        <f t="shared" si="33"/>
        <v>867.38310851213737</v>
      </c>
      <c r="AG54" s="65">
        <f t="shared" si="33"/>
        <v>543.21995265382634</v>
      </c>
      <c r="AH54" s="65">
        <f t="shared" si="33"/>
        <v>613.38738481175369</v>
      </c>
      <c r="AI54" s="65">
        <f t="shared" si="33"/>
        <v>642.96555288064087</v>
      </c>
      <c r="AJ54" s="65">
        <f t="shared" si="33"/>
        <v>481.51587836444753</v>
      </c>
      <c r="AK54" s="65">
        <f t="shared" si="33"/>
        <v>713.19523012714205</v>
      </c>
      <c r="AL54" s="65">
        <f t="shared" si="33"/>
        <v>527.64985295968165</v>
      </c>
      <c r="AM54" s="65">
        <f t="shared" si="33"/>
        <v>518.5828442831106</v>
      </c>
      <c r="AN54" s="65">
        <f t="shared" si="33"/>
        <v>558.24747894913855</v>
      </c>
      <c r="AO54" s="65">
        <f t="shared" si="33"/>
        <v>520.04194199721223</v>
      </c>
      <c r="AP54" s="65">
        <f t="shared" si="33"/>
        <v>533.35151394054969</v>
      </c>
      <c r="AQ54" s="65">
        <f t="shared" si="33"/>
        <v>567.44809635174852</v>
      </c>
      <c r="AR54" s="65">
        <f t="shared" si="33"/>
        <v>674.29299022117129</v>
      </c>
      <c r="AS54" s="65">
        <f t="shared" si="33"/>
        <v>595.0412818681308</v>
      </c>
      <c r="AT54" s="65">
        <f t="shared" si="33"/>
        <v>609.27046164717262</v>
      </c>
      <c r="AU54" s="65">
        <f t="shared" si="33"/>
        <v>599.7771743058164</v>
      </c>
      <c r="AV54" s="65">
        <f t="shared" si="33"/>
        <v>502.17257666951758</v>
      </c>
      <c r="AW54" s="65">
        <f t="shared" si="33"/>
        <v>638.30708919892913</v>
      </c>
      <c r="AX54" s="65">
        <f t="shared" si="33"/>
        <v>515.68441978207147</v>
      </c>
      <c r="AY54" s="65">
        <f t="shared" si="33"/>
        <v>359.62442552134462</v>
      </c>
      <c r="AZ54" s="65">
        <f t="shared" si="33"/>
        <v>485.44609550243536</v>
      </c>
      <c r="BA54" s="65">
        <f t="shared" si="33"/>
        <v>482.49048449497423</v>
      </c>
      <c r="BB54" s="65">
        <f t="shared" si="33"/>
        <v>454.88232124430266</v>
      </c>
      <c r="BC54" s="65">
        <f t="shared" si="33"/>
        <v>537.84038826069707</v>
      </c>
      <c r="BD54" s="65">
        <f t="shared" si="33"/>
        <v>479.43889083197809</v>
      </c>
      <c r="BE54" s="65">
        <f t="shared" si="33"/>
        <v>514.83487066954956</v>
      </c>
      <c r="BF54" s="65">
        <f t="shared" si="33"/>
        <v>547.38238612426676</v>
      </c>
      <c r="BG54" s="65">
        <f t="shared" si="33"/>
        <v>504.84810709830845</v>
      </c>
      <c r="BH54" s="65">
        <f t="shared" si="33"/>
        <v>557.13844490468091</v>
      </c>
      <c r="BI54" s="65">
        <f t="shared" si="33"/>
        <v>660.57008834939052</v>
      </c>
      <c r="BJ54" s="65">
        <f t="shared" si="33"/>
        <v>437.03444486562188</v>
      </c>
      <c r="BK54" s="65">
        <f t="shared" si="33"/>
        <v>441.83468710989041</v>
      </c>
      <c r="BL54" s="65">
        <f t="shared" si="33"/>
        <v>559.42896680750448</v>
      </c>
      <c r="BM54" s="65">
        <f t="shared" si="33"/>
        <v>497.34982301086239</v>
      </c>
      <c r="BN54" s="65">
        <f t="shared" si="33"/>
        <v>592.67668307436759</v>
      </c>
      <c r="BO54" s="65">
        <f t="shared" si="33"/>
        <v>576.33523186063985</v>
      </c>
      <c r="BP54" s="65">
        <f t="shared" si="33"/>
        <v>596.80956430940455</v>
      </c>
      <c r="BQ54" s="65">
        <f t="shared" si="33"/>
        <v>665.95086282058537</v>
      </c>
      <c r="BR54" s="65">
        <f t="shared" si="33"/>
        <v>604.3838911674145</v>
      </c>
      <c r="BS54" s="65">
        <f t="shared" si="33"/>
        <v>643.27895390319236</v>
      </c>
      <c r="BT54" s="65">
        <f t="shared" si="33"/>
        <v>632.75012229553261</v>
      </c>
      <c r="BU54" s="65">
        <f t="shared" si="33"/>
        <v>872.95147085178451</v>
      </c>
      <c r="BV54" s="65">
        <f t="shared" si="33"/>
        <v>654.17892235066245</v>
      </c>
      <c r="BW54" s="65">
        <f t="shared" si="33"/>
        <v>566.99047324994501</v>
      </c>
      <c r="BX54" s="65">
        <f t="shared" si="33"/>
        <v>672.82859400532391</v>
      </c>
      <c r="BY54" s="65">
        <f t="shared" si="33"/>
        <v>588.14483796420723</v>
      </c>
      <c r="BZ54" s="65">
        <f t="shared" si="33"/>
        <v>656.36711913970839</v>
      </c>
      <c r="CA54" s="65">
        <f t="shared" ref="CA54:EL54" si="34">CA39+CA44+CA45</f>
        <v>831.59675767992803</v>
      </c>
      <c r="CB54" s="65">
        <f t="shared" si="34"/>
        <v>773.72352078942731</v>
      </c>
      <c r="CC54" s="65">
        <f t="shared" si="34"/>
        <v>672.68519130445611</v>
      </c>
      <c r="CD54" s="65">
        <f t="shared" si="34"/>
        <v>508.91496072901458</v>
      </c>
      <c r="CE54" s="65">
        <f t="shared" si="34"/>
        <v>635.90626613998302</v>
      </c>
      <c r="CF54" s="65">
        <f t="shared" si="34"/>
        <v>558.78519729366985</v>
      </c>
      <c r="CG54" s="65">
        <f t="shared" si="34"/>
        <v>658.12378671735746</v>
      </c>
      <c r="CH54" s="65">
        <f t="shared" si="34"/>
        <v>537.12541817432509</v>
      </c>
      <c r="CI54" s="65">
        <f t="shared" si="34"/>
        <v>464.17345433443541</v>
      </c>
      <c r="CJ54" s="65">
        <f t="shared" si="34"/>
        <v>569.13711298477392</v>
      </c>
      <c r="CK54" s="65">
        <f t="shared" si="34"/>
        <v>513.15059128480812</v>
      </c>
      <c r="CL54" s="65">
        <f t="shared" si="34"/>
        <v>553.34063226600415</v>
      </c>
      <c r="CM54" s="65">
        <f t="shared" si="34"/>
        <v>527.27275479055606</v>
      </c>
      <c r="CN54" s="65">
        <f t="shared" si="34"/>
        <v>603.71754461663454</v>
      </c>
      <c r="CO54" s="65">
        <f t="shared" si="34"/>
        <v>532.80466113079933</v>
      </c>
      <c r="CP54" s="65">
        <f t="shared" si="34"/>
        <v>496.71951647124524</v>
      </c>
      <c r="CQ54" s="65">
        <f t="shared" si="34"/>
        <v>490.62985697429468</v>
      </c>
      <c r="CR54" s="65">
        <f t="shared" si="34"/>
        <v>447.17175430588736</v>
      </c>
      <c r="CS54" s="65">
        <f t="shared" si="34"/>
        <v>709.25107286683306</v>
      </c>
      <c r="CT54" s="65">
        <f t="shared" si="34"/>
        <v>460.77874298908159</v>
      </c>
      <c r="CU54" s="65">
        <f t="shared" si="34"/>
        <v>486.04296798122806</v>
      </c>
      <c r="CV54" s="65">
        <f t="shared" si="34"/>
        <v>441.9026291847315</v>
      </c>
      <c r="CW54" s="65">
        <f t="shared" si="34"/>
        <v>530.2056376840992</v>
      </c>
      <c r="CX54" s="65">
        <f t="shared" si="34"/>
        <v>589.1922292790498</v>
      </c>
      <c r="CY54" s="65">
        <f t="shared" si="34"/>
        <v>596.9300627800892</v>
      </c>
      <c r="CZ54" s="65">
        <f t="shared" si="34"/>
        <v>562.23116190642725</v>
      </c>
      <c r="DA54" s="65">
        <f t="shared" si="34"/>
        <v>683.31035981953528</v>
      </c>
      <c r="DB54" s="65">
        <f t="shared" si="34"/>
        <v>644.60709050123432</v>
      </c>
      <c r="DC54" s="65">
        <f t="shared" si="34"/>
        <v>748.63725247752313</v>
      </c>
      <c r="DD54" s="65">
        <f t="shared" si="34"/>
        <v>499.15687117085258</v>
      </c>
      <c r="DE54" s="65">
        <f t="shared" si="34"/>
        <v>734.02423755512427</v>
      </c>
      <c r="DF54" s="65">
        <f t="shared" si="34"/>
        <v>502.00384391963928</v>
      </c>
      <c r="DG54" s="65">
        <f t="shared" si="34"/>
        <v>454.71322586341483</v>
      </c>
      <c r="DH54" s="65">
        <f t="shared" si="34"/>
        <v>594.2116238560626</v>
      </c>
      <c r="DI54" s="65">
        <f t="shared" si="34"/>
        <v>610.16443413472541</v>
      </c>
      <c r="DJ54" s="65">
        <f t="shared" si="34"/>
        <v>502.46964965859928</v>
      </c>
      <c r="DK54" s="65">
        <f t="shared" si="34"/>
        <v>739.94667547698896</v>
      </c>
      <c r="DL54" s="65">
        <f t="shared" si="34"/>
        <v>615.39385101698042</v>
      </c>
      <c r="DM54" s="65">
        <f t="shared" si="34"/>
        <v>651.95513509103273</v>
      </c>
      <c r="DN54" s="65">
        <f t="shared" si="34"/>
        <v>611.63944066758734</v>
      </c>
      <c r="DO54" s="65">
        <f t="shared" si="34"/>
        <v>665.6661326232803</v>
      </c>
      <c r="DP54" s="65">
        <f t="shared" si="34"/>
        <v>774.54715871641031</v>
      </c>
      <c r="DQ54" s="65">
        <f t="shared" si="34"/>
        <v>860.28387753041648</v>
      </c>
      <c r="DR54" s="65">
        <f t="shared" si="34"/>
        <v>703.68918670370022</v>
      </c>
      <c r="DS54" s="65">
        <f t="shared" si="34"/>
        <v>751.20515891055925</v>
      </c>
      <c r="DT54" s="65">
        <f t="shared" si="34"/>
        <v>824.80579534367007</v>
      </c>
      <c r="DU54" s="65">
        <f t="shared" si="34"/>
        <v>771.65631468418712</v>
      </c>
      <c r="DV54" s="65">
        <f t="shared" si="34"/>
        <v>936.17147607220363</v>
      </c>
      <c r="DW54" s="65">
        <f t="shared" si="34"/>
        <v>946.63141030741997</v>
      </c>
      <c r="DX54" s="65">
        <f t="shared" si="34"/>
        <v>838.33787035897114</v>
      </c>
      <c r="DY54" s="65">
        <f t="shared" si="34"/>
        <v>988.19012982834613</v>
      </c>
      <c r="DZ54" s="65">
        <f t="shared" si="34"/>
        <v>823.15830053048921</v>
      </c>
      <c r="EA54" s="65">
        <f t="shared" si="34"/>
        <v>908.13049546038314</v>
      </c>
      <c r="EB54" s="65">
        <f t="shared" si="34"/>
        <v>1050.8310828081528</v>
      </c>
      <c r="EC54" s="65">
        <f t="shared" si="34"/>
        <v>1158.8238685614751</v>
      </c>
      <c r="ED54" s="65">
        <f t="shared" si="34"/>
        <v>917.59009192067231</v>
      </c>
      <c r="EE54" s="65">
        <f t="shared" si="34"/>
        <v>942.46181694513007</v>
      </c>
      <c r="EF54" s="65">
        <f t="shared" si="34"/>
        <v>1107.5785382496281</v>
      </c>
      <c r="EG54" s="65">
        <f t="shared" si="34"/>
        <v>871.80507557177657</v>
      </c>
      <c r="EH54" s="65">
        <f t="shared" si="34"/>
        <v>1215.0104962663058</v>
      </c>
      <c r="EI54" s="65">
        <f t="shared" si="34"/>
        <v>1087.5402674470588</v>
      </c>
      <c r="EJ54" s="65">
        <f t="shared" si="34"/>
        <v>1107.1797782168787</v>
      </c>
      <c r="EK54" s="65">
        <f t="shared" si="34"/>
        <v>1311.3540615109157</v>
      </c>
      <c r="EL54" s="65">
        <f t="shared" si="34"/>
        <v>1097.4234962930871</v>
      </c>
      <c r="EM54" s="65">
        <f t="shared" ref="EM54:GX54" si="35">EM39+EM44+EM45</f>
        <v>1200.9381658044795</v>
      </c>
      <c r="EN54" s="65">
        <f t="shared" si="35"/>
        <v>1243.5454176866026</v>
      </c>
      <c r="EO54" s="65">
        <f t="shared" si="35"/>
        <v>1089.5791094829908</v>
      </c>
      <c r="EP54" s="65">
        <f t="shared" si="35"/>
        <v>1289.4417019261818</v>
      </c>
      <c r="EQ54" s="65">
        <f t="shared" si="35"/>
        <v>1259.509174638998</v>
      </c>
      <c r="ER54" s="65">
        <f t="shared" si="35"/>
        <v>1519.7710912249727</v>
      </c>
      <c r="ES54" s="65">
        <f t="shared" si="35"/>
        <v>1129.0131046115189</v>
      </c>
      <c r="ET54" s="65">
        <f t="shared" si="35"/>
        <v>1416.0859238984722</v>
      </c>
      <c r="EU54" s="65">
        <f t="shared" si="35"/>
        <v>1249.8042794787998</v>
      </c>
      <c r="EV54" s="65">
        <f t="shared" si="35"/>
        <v>1378.5127881829542</v>
      </c>
      <c r="EW54" s="65">
        <f t="shared" si="35"/>
        <v>1409.4358513090826</v>
      </c>
      <c r="EX54" s="65">
        <f t="shared" si="35"/>
        <v>1265.7919271208671</v>
      </c>
      <c r="EY54" s="65">
        <f t="shared" si="35"/>
        <v>1591.1816939903561</v>
      </c>
      <c r="EZ54" s="65">
        <f t="shared" si="35"/>
        <v>1541.5819525312213</v>
      </c>
      <c r="FA54" s="65">
        <f t="shared" si="35"/>
        <v>1514.8439553212252</v>
      </c>
      <c r="FB54" s="65">
        <f t="shared" si="35"/>
        <v>1425.1587304806412</v>
      </c>
      <c r="FC54" s="65">
        <f t="shared" si="35"/>
        <v>1347.9738419316161</v>
      </c>
      <c r="FD54" s="65">
        <f t="shared" si="35"/>
        <v>1547.3932314977126</v>
      </c>
      <c r="FE54" s="65">
        <f t="shared" si="35"/>
        <v>1323.8517534554012</v>
      </c>
      <c r="FF54" s="65">
        <f t="shared" si="35"/>
        <v>1872.2689292683604</v>
      </c>
      <c r="FG54" s="65">
        <f t="shared" si="35"/>
        <v>1872.0531792530351</v>
      </c>
      <c r="FH54" s="65">
        <f t="shared" si="35"/>
        <v>1900.3918131565492</v>
      </c>
      <c r="FI54" s="65">
        <f t="shared" si="35"/>
        <v>1721.0640174835057</v>
      </c>
      <c r="FJ54" s="65">
        <f t="shared" si="35"/>
        <v>2128.6922890557544</v>
      </c>
      <c r="FK54" s="65">
        <f t="shared" si="35"/>
        <v>1836.8564387449751</v>
      </c>
      <c r="FL54" s="65">
        <f t="shared" si="35"/>
        <v>1649.5952899574618</v>
      </c>
      <c r="FM54" s="65">
        <f t="shared" si="35"/>
        <v>2339.6470403743269</v>
      </c>
      <c r="FN54" s="65">
        <f t="shared" si="35"/>
        <v>1354.4483</v>
      </c>
      <c r="FO54" s="65">
        <f t="shared" si="35"/>
        <v>1262.8125</v>
      </c>
      <c r="FP54" s="65">
        <f t="shared" si="35"/>
        <v>1572.3648000000001</v>
      </c>
      <c r="FQ54" s="65">
        <f t="shared" si="35"/>
        <v>1603.8317999999999</v>
      </c>
      <c r="FR54" s="65">
        <f t="shared" si="35"/>
        <v>1646.1278000000002</v>
      </c>
      <c r="FS54" s="65">
        <f t="shared" si="35"/>
        <v>1723.9524999999999</v>
      </c>
      <c r="FT54" s="65">
        <f t="shared" si="35"/>
        <v>1760.6233999999999</v>
      </c>
      <c r="FU54" s="65">
        <f t="shared" si="35"/>
        <v>1628.5061000000001</v>
      </c>
      <c r="FV54" s="65">
        <f t="shared" si="35"/>
        <v>1945.2584000000002</v>
      </c>
      <c r="FW54" s="65">
        <f t="shared" si="35"/>
        <v>1952.7081000000001</v>
      </c>
      <c r="FX54" s="65">
        <f t="shared" si="35"/>
        <v>1745.3822</v>
      </c>
      <c r="FY54" s="65">
        <f t="shared" si="35"/>
        <v>1724.6402999999998</v>
      </c>
      <c r="FZ54" s="65">
        <f t="shared" si="35"/>
        <v>1750.7582408499998</v>
      </c>
      <c r="GA54" s="65">
        <f t="shared" si="35"/>
        <v>1819.1762918300001</v>
      </c>
      <c r="GB54" s="65">
        <f t="shared" si="35"/>
        <v>2482.8644555800001</v>
      </c>
      <c r="GC54" s="65">
        <f t="shared" si="35"/>
        <v>2118.6065208700002</v>
      </c>
      <c r="GD54" s="65">
        <f t="shared" si="35"/>
        <v>2307.67558345</v>
      </c>
      <c r="GE54" s="65">
        <f t="shared" si="35"/>
        <v>2410.5116860099997</v>
      </c>
      <c r="GF54" s="65">
        <f t="shared" si="35"/>
        <v>2293.6420894399998</v>
      </c>
      <c r="GG54" s="65">
        <f t="shared" si="35"/>
        <v>2518.4917184599999</v>
      </c>
      <c r="GH54" s="65">
        <f t="shared" si="35"/>
        <v>2638.3980077300002</v>
      </c>
      <c r="GI54" s="65">
        <f t="shared" si="35"/>
        <v>2521.2611807200001</v>
      </c>
      <c r="GJ54" s="65">
        <f t="shared" si="35"/>
        <v>2492.3120467500003</v>
      </c>
      <c r="GK54" s="65">
        <f t="shared" si="35"/>
        <v>2641.1469808900001</v>
      </c>
      <c r="GL54" s="65">
        <f t="shared" si="35"/>
        <v>2249.8622089199998</v>
      </c>
      <c r="GM54" s="65">
        <f t="shared" si="35"/>
        <v>2507.3661782999998</v>
      </c>
      <c r="GN54" s="65">
        <f t="shared" si="35"/>
        <v>2623.3515405600001</v>
      </c>
      <c r="GO54" s="65">
        <f t="shared" si="35"/>
        <v>2640.5584338400004</v>
      </c>
      <c r="GP54" s="65">
        <f t="shared" si="35"/>
        <v>3079.1478391600003</v>
      </c>
      <c r="GQ54" s="65">
        <f t="shared" si="35"/>
        <v>2884.2755651100001</v>
      </c>
      <c r="GR54" s="65">
        <f t="shared" si="35"/>
        <v>2872.2236707000002</v>
      </c>
      <c r="GS54" s="65">
        <f t="shared" si="35"/>
        <v>3065.9785133900004</v>
      </c>
      <c r="GT54" s="65">
        <f t="shared" si="35"/>
        <v>2992.9322387900002</v>
      </c>
      <c r="GU54" s="65">
        <f t="shared" si="35"/>
        <v>3079.88352278</v>
      </c>
      <c r="GV54" s="65">
        <f t="shared" si="35"/>
        <v>2906.65417394</v>
      </c>
      <c r="GW54" s="65">
        <f t="shared" si="35"/>
        <v>3307.5780263300003</v>
      </c>
      <c r="GX54" s="65">
        <f t="shared" si="35"/>
        <v>2956.1997845100004</v>
      </c>
      <c r="GY54" s="65">
        <f t="shared" ref="GY54:IH54" si="36">GY39+GY44+GY45</f>
        <v>2554.31193927</v>
      </c>
      <c r="GZ54" s="65">
        <f t="shared" si="36"/>
        <v>3014.1148805900002</v>
      </c>
      <c r="HA54" s="65">
        <f t="shared" si="36"/>
        <v>3241.5153073900001</v>
      </c>
      <c r="HB54" s="65">
        <f t="shared" si="36"/>
        <v>3220.32175667</v>
      </c>
      <c r="HC54" s="65">
        <f t="shared" si="36"/>
        <v>3044.95603858</v>
      </c>
      <c r="HD54" s="65">
        <f t="shared" si="36"/>
        <v>3048.4303330699995</v>
      </c>
      <c r="HE54" s="65">
        <f t="shared" si="36"/>
        <v>2815.44268173</v>
      </c>
      <c r="HF54" s="65">
        <f t="shared" si="36"/>
        <v>3033.5539410900001</v>
      </c>
      <c r="HG54" s="65">
        <f t="shared" si="36"/>
        <v>3329.7739274099999</v>
      </c>
      <c r="HH54" s="65">
        <f t="shared" si="36"/>
        <v>3040.6084101099996</v>
      </c>
      <c r="HI54" s="65">
        <f t="shared" si="36"/>
        <v>3363.8501111400001</v>
      </c>
      <c r="HJ54" s="65">
        <f t="shared" si="36"/>
        <v>3100.2747071900003</v>
      </c>
      <c r="HK54" s="65">
        <f t="shared" si="36"/>
        <v>2634.0166749199998</v>
      </c>
      <c r="HL54" s="65">
        <f t="shared" si="36"/>
        <v>3201.4269520200005</v>
      </c>
      <c r="HM54" s="65">
        <f t="shared" si="36"/>
        <v>3372.17866181</v>
      </c>
      <c r="HN54" s="65">
        <f t="shared" si="36"/>
        <v>3269.5393105099997</v>
      </c>
      <c r="HO54" s="65">
        <f t="shared" si="36"/>
        <v>2618.2364112</v>
      </c>
      <c r="HP54" s="65">
        <f t="shared" si="36"/>
        <v>3243.8887955699997</v>
      </c>
      <c r="HQ54" s="65">
        <f t="shared" si="36"/>
        <v>3104.4882187399999</v>
      </c>
      <c r="HR54" s="65">
        <f t="shared" si="36"/>
        <v>3246.8501573100002</v>
      </c>
      <c r="HS54" s="65">
        <f t="shared" si="36"/>
        <v>3932.6134504900001</v>
      </c>
      <c r="HT54" s="65">
        <f t="shared" si="36"/>
        <v>2971.7579798400002</v>
      </c>
      <c r="HU54" s="65">
        <f>HU39+HU44+HU45</f>
        <v>3537.9169846499999</v>
      </c>
      <c r="HV54" s="65">
        <f t="shared" si="36"/>
        <v>3134.5622907699999</v>
      </c>
      <c r="HW54" s="65">
        <f>HW39+HW44+HW45</f>
        <v>3090.9568021099999</v>
      </c>
    </row>
    <row r="55" spans="1:232" x14ac:dyDescent="0.25">
      <c r="A55" s="64" t="s">
        <v>9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64" t="s">
        <v>9</v>
      </c>
      <c r="N55" s="65">
        <f t="shared" ref="N55:BN55" si="37">SUM(N39:N52)-N54</f>
        <v>614.75800000000027</v>
      </c>
      <c r="O55" s="65">
        <f t="shared" si="37"/>
        <v>495.41599999999994</v>
      </c>
      <c r="P55" s="65">
        <f t="shared" si="37"/>
        <v>493.65100000000012</v>
      </c>
      <c r="Q55" s="65">
        <f t="shared" si="37"/>
        <v>517.88900000000001</v>
      </c>
      <c r="R55" s="65">
        <f t="shared" si="37"/>
        <v>649.81899999999973</v>
      </c>
      <c r="S55" s="65">
        <f t="shared" si="37"/>
        <v>678.05200000000013</v>
      </c>
      <c r="T55" s="65">
        <f t="shared" si="37"/>
        <v>750.01800000000026</v>
      </c>
      <c r="U55" s="65">
        <f t="shared" si="37"/>
        <v>682.58799999999985</v>
      </c>
      <c r="V55" s="65">
        <f t="shared" si="37"/>
        <v>676.96</v>
      </c>
      <c r="W55" s="65">
        <f t="shared" si="37"/>
        <v>804.02600000000007</v>
      </c>
      <c r="X55" s="65">
        <f t="shared" si="37"/>
        <v>794.46699999999987</v>
      </c>
      <c r="Y55" s="65">
        <f t="shared" si="37"/>
        <v>912.60700000000008</v>
      </c>
      <c r="Z55" s="65">
        <f t="shared" si="37"/>
        <v>857.10700000000008</v>
      </c>
      <c r="AA55" s="65">
        <f t="shared" si="37"/>
        <v>641.03399999999999</v>
      </c>
      <c r="AB55" s="65">
        <f t="shared" si="37"/>
        <v>622.76100000000008</v>
      </c>
      <c r="AC55" s="65">
        <f t="shared" si="37"/>
        <v>775.30800000000011</v>
      </c>
      <c r="AD55" s="65">
        <f t="shared" si="37"/>
        <v>751.30900000000008</v>
      </c>
      <c r="AE55" s="65">
        <f t="shared" si="37"/>
        <v>1088.4439999999997</v>
      </c>
      <c r="AF55" s="65">
        <f t="shared" si="37"/>
        <v>968.88700000000017</v>
      </c>
      <c r="AG55" s="65">
        <f t="shared" si="37"/>
        <v>839.32500000000005</v>
      </c>
      <c r="AH55" s="65">
        <f t="shared" si="37"/>
        <v>882.05000000000018</v>
      </c>
      <c r="AI55" s="65">
        <f t="shared" si="37"/>
        <v>1006.3509999999999</v>
      </c>
      <c r="AJ55" s="65">
        <f t="shared" si="37"/>
        <v>842.94500000000005</v>
      </c>
      <c r="AK55" s="65">
        <f t="shared" si="37"/>
        <v>1315.6709999999998</v>
      </c>
      <c r="AL55" s="65">
        <f t="shared" si="37"/>
        <v>926.09899999999982</v>
      </c>
      <c r="AM55" s="65">
        <f t="shared" si="37"/>
        <v>746.38099999999997</v>
      </c>
      <c r="AN55" s="65">
        <f t="shared" si="37"/>
        <v>974.97000000000014</v>
      </c>
      <c r="AO55" s="65">
        <f t="shared" si="37"/>
        <v>827.56</v>
      </c>
      <c r="AP55" s="65">
        <f t="shared" si="37"/>
        <v>814.46799999999985</v>
      </c>
      <c r="AQ55" s="65">
        <f t="shared" si="37"/>
        <v>898.28900000000021</v>
      </c>
      <c r="AR55" s="65">
        <f t="shared" si="37"/>
        <v>985.22200000000021</v>
      </c>
      <c r="AS55" s="65">
        <f t="shared" si="37"/>
        <v>990.47200000000009</v>
      </c>
      <c r="AT55" s="65">
        <f t="shared" si="37"/>
        <v>1083.4169999999999</v>
      </c>
      <c r="AU55" s="65">
        <f t="shared" si="37"/>
        <v>1134.9110000000001</v>
      </c>
      <c r="AV55" s="65">
        <f t="shared" si="37"/>
        <v>779.4200000000003</v>
      </c>
      <c r="AW55" s="65">
        <f t="shared" si="37"/>
        <v>1002.4179999999999</v>
      </c>
      <c r="AX55" s="65">
        <f t="shared" si="37"/>
        <v>602.75600000000009</v>
      </c>
      <c r="AY55" s="65">
        <f t="shared" si="37"/>
        <v>438.64200000000005</v>
      </c>
      <c r="AZ55" s="65">
        <f t="shared" si="37"/>
        <v>553.23100000000022</v>
      </c>
      <c r="BA55" s="65">
        <f t="shared" si="37"/>
        <v>540.47300000000007</v>
      </c>
      <c r="BB55" s="65">
        <f t="shared" si="37"/>
        <v>568.42899999999986</v>
      </c>
      <c r="BC55" s="65">
        <f t="shared" si="37"/>
        <v>773.98100000000011</v>
      </c>
      <c r="BD55" s="65">
        <f t="shared" si="37"/>
        <v>726.55799999999999</v>
      </c>
      <c r="BE55" s="65">
        <f t="shared" si="37"/>
        <v>646.0200000000001</v>
      </c>
      <c r="BF55" s="65">
        <f t="shared" si="37"/>
        <v>751.49599999999987</v>
      </c>
      <c r="BG55" s="65">
        <f t="shared" si="37"/>
        <v>670.50699999999983</v>
      </c>
      <c r="BH55" s="65">
        <f t="shared" si="37"/>
        <v>723.75199999999973</v>
      </c>
      <c r="BI55" s="65">
        <f t="shared" si="37"/>
        <v>1075.1259999999995</v>
      </c>
      <c r="BJ55" s="65">
        <f t="shared" si="37"/>
        <v>646.67699999999991</v>
      </c>
      <c r="BK55" s="65">
        <f t="shared" si="37"/>
        <v>677.43500000000017</v>
      </c>
      <c r="BL55" s="65">
        <f t="shared" si="37"/>
        <v>718.53199999999981</v>
      </c>
      <c r="BM55" s="65">
        <f t="shared" si="37"/>
        <v>657.49300000000017</v>
      </c>
      <c r="BN55" s="65">
        <f t="shared" si="37"/>
        <v>781.55799999999988</v>
      </c>
      <c r="BO55" s="65">
        <f t="shared" ref="BO55:DZ55" si="38">SUM(BO39:BO52)-BO54</f>
        <v>874.34999999999991</v>
      </c>
      <c r="BP55" s="65">
        <f t="shared" si="38"/>
        <v>867.798</v>
      </c>
      <c r="BQ55" s="65">
        <f t="shared" si="38"/>
        <v>862.73199999999974</v>
      </c>
      <c r="BR55" s="65">
        <f t="shared" si="38"/>
        <v>826.58199999999988</v>
      </c>
      <c r="BS55" s="65">
        <f t="shared" si="38"/>
        <v>820.31699999999978</v>
      </c>
      <c r="BT55" s="65">
        <f t="shared" si="38"/>
        <v>791.80299999999977</v>
      </c>
      <c r="BU55" s="65">
        <f t="shared" si="38"/>
        <v>1014.194</v>
      </c>
      <c r="BV55" s="65">
        <f t="shared" si="38"/>
        <v>894.43500000000029</v>
      </c>
      <c r="BW55" s="65">
        <f t="shared" si="38"/>
        <v>690.17700000000025</v>
      </c>
      <c r="BX55" s="65">
        <f t="shared" si="38"/>
        <v>863.71999999999991</v>
      </c>
      <c r="BY55" s="65">
        <f t="shared" si="38"/>
        <v>638.30999999999995</v>
      </c>
      <c r="BZ55" s="65">
        <f t="shared" si="38"/>
        <v>848.21299999999997</v>
      </c>
      <c r="CA55" s="65">
        <f t="shared" si="38"/>
        <v>911.24400000000014</v>
      </c>
      <c r="CB55" s="65">
        <f t="shared" si="38"/>
        <v>754.73799999999983</v>
      </c>
      <c r="CC55" s="65">
        <f t="shared" si="38"/>
        <v>703.60099999999989</v>
      </c>
      <c r="CD55" s="65">
        <f t="shared" si="38"/>
        <v>597.31399999999985</v>
      </c>
      <c r="CE55" s="65">
        <f t="shared" si="38"/>
        <v>653.06900000000041</v>
      </c>
      <c r="CF55" s="65">
        <f t="shared" si="38"/>
        <v>672.97899999999981</v>
      </c>
      <c r="CG55" s="65">
        <f t="shared" si="38"/>
        <v>1075.1989999999998</v>
      </c>
      <c r="CH55" s="65">
        <f t="shared" si="38"/>
        <v>743.04400000000021</v>
      </c>
      <c r="CI55" s="65">
        <f t="shared" si="38"/>
        <v>575.69899999999996</v>
      </c>
      <c r="CJ55" s="65">
        <f t="shared" si="38"/>
        <v>797.20080004882834</v>
      </c>
      <c r="CK55" s="65">
        <f t="shared" si="38"/>
        <v>707.33900000000017</v>
      </c>
      <c r="CL55" s="65">
        <f t="shared" si="38"/>
        <v>737.17744999694855</v>
      </c>
      <c r="CM55" s="65">
        <f t="shared" si="38"/>
        <v>665.70500000000015</v>
      </c>
      <c r="CN55" s="65">
        <f t="shared" si="38"/>
        <v>697.5278791999815</v>
      </c>
      <c r="CO55" s="65">
        <f t="shared" si="38"/>
        <v>630.28799999999978</v>
      </c>
      <c r="CP55" s="65">
        <f t="shared" si="38"/>
        <v>578.55299999999988</v>
      </c>
      <c r="CQ55" s="65">
        <f t="shared" si="38"/>
        <v>547.31999999999994</v>
      </c>
      <c r="CR55" s="65">
        <f t="shared" si="38"/>
        <v>583.39100000000008</v>
      </c>
      <c r="CS55" s="65">
        <f t="shared" si="38"/>
        <v>800.80000000000041</v>
      </c>
      <c r="CT55" s="65">
        <f t="shared" si="38"/>
        <v>528.80399999999997</v>
      </c>
      <c r="CU55" s="65">
        <f t="shared" si="38"/>
        <v>709.0590000000002</v>
      </c>
      <c r="CV55" s="65">
        <f t="shared" si="38"/>
        <v>748.54899999999998</v>
      </c>
      <c r="CW55" s="65">
        <f t="shared" si="38"/>
        <v>750.84300000000007</v>
      </c>
      <c r="CX55" s="65">
        <f t="shared" si="38"/>
        <v>638.42799999999988</v>
      </c>
      <c r="CY55" s="65">
        <f t="shared" si="38"/>
        <v>732.63599999999997</v>
      </c>
      <c r="CZ55" s="65">
        <f t="shared" si="38"/>
        <v>687.93100000000015</v>
      </c>
      <c r="DA55" s="65">
        <f t="shared" si="38"/>
        <v>616.29000000000019</v>
      </c>
      <c r="DB55" s="65">
        <f t="shared" si="38"/>
        <v>707.90100000000007</v>
      </c>
      <c r="DC55" s="65">
        <f t="shared" si="38"/>
        <v>696.69</v>
      </c>
      <c r="DD55" s="65">
        <f t="shared" si="38"/>
        <v>628.79720800781251</v>
      </c>
      <c r="DE55" s="65">
        <f t="shared" si="38"/>
        <v>955.14999999999986</v>
      </c>
      <c r="DF55" s="65">
        <f t="shared" si="38"/>
        <v>712.60299999999995</v>
      </c>
      <c r="DG55" s="65">
        <f t="shared" si="38"/>
        <v>653.65100000000007</v>
      </c>
      <c r="DH55" s="65">
        <f t="shared" si="38"/>
        <v>834.01599999999996</v>
      </c>
      <c r="DI55" s="65">
        <f t="shared" si="38"/>
        <v>787.42799999999977</v>
      </c>
      <c r="DJ55" s="65">
        <f t="shared" si="38"/>
        <v>690.71600000000012</v>
      </c>
      <c r="DK55" s="65">
        <f t="shared" si="38"/>
        <v>759.4820000000002</v>
      </c>
      <c r="DL55" s="65">
        <f t="shared" si="38"/>
        <v>797.73600000000022</v>
      </c>
      <c r="DM55" s="65">
        <f t="shared" si="38"/>
        <v>838.58799999999985</v>
      </c>
      <c r="DN55" s="65">
        <f t="shared" si="38"/>
        <v>772.37700000000007</v>
      </c>
      <c r="DO55" s="65">
        <f t="shared" si="38"/>
        <v>848.13599999999985</v>
      </c>
      <c r="DP55" s="65">
        <f t="shared" si="38"/>
        <v>825.55099999999959</v>
      </c>
      <c r="DQ55" s="65">
        <f t="shared" si="38"/>
        <v>1157.7749999999999</v>
      </c>
      <c r="DR55" s="65">
        <f t="shared" si="38"/>
        <v>892.12600000000043</v>
      </c>
      <c r="DS55" s="65">
        <f t="shared" si="38"/>
        <v>939.03300000000013</v>
      </c>
      <c r="DT55" s="65">
        <f t="shared" si="38"/>
        <v>1008.9049999999997</v>
      </c>
      <c r="DU55" s="65">
        <f t="shared" si="38"/>
        <v>912.16300000000012</v>
      </c>
      <c r="DV55" s="65">
        <f t="shared" si="38"/>
        <v>1106.3830000000003</v>
      </c>
      <c r="DW55" s="65">
        <f t="shared" si="38"/>
        <v>1275.9772438900472</v>
      </c>
      <c r="DX55" s="65">
        <f t="shared" si="38"/>
        <v>1129.6009999999997</v>
      </c>
      <c r="DY55" s="65">
        <f t="shared" si="38"/>
        <v>1169.2910000000002</v>
      </c>
      <c r="DZ55" s="65">
        <f t="shared" si="38"/>
        <v>1147.7329999999999</v>
      </c>
      <c r="EA55" s="65">
        <f t="shared" ref="EA55:GL55" si="39">SUM(EA39:EA52)-EA54</f>
        <v>1123.6639999999998</v>
      </c>
      <c r="EB55" s="65">
        <f t="shared" si="39"/>
        <v>1327.9999999999993</v>
      </c>
      <c r="EC55" s="65">
        <f t="shared" si="39"/>
        <v>1621.569</v>
      </c>
      <c r="ED55" s="65">
        <f t="shared" si="39"/>
        <v>1172.6121718750001</v>
      </c>
      <c r="EE55" s="65">
        <f t="shared" si="39"/>
        <v>1060.979171875</v>
      </c>
      <c r="EF55" s="65">
        <f t="shared" si="39"/>
        <v>1303.702</v>
      </c>
      <c r="EG55" s="65">
        <f t="shared" si="39"/>
        <v>1137.3889999999997</v>
      </c>
      <c r="EH55" s="65">
        <f t="shared" si="39"/>
        <v>1231.5411718749997</v>
      </c>
      <c r="EI55" s="65">
        <f t="shared" si="39"/>
        <v>1295.4001718750001</v>
      </c>
      <c r="EJ55" s="65">
        <f t="shared" si="39"/>
        <v>1461.2999999999993</v>
      </c>
      <c r="EK55" s="65">
        <f t="shared" si="39"/>
        <v>1374.2441718750003</v>
      </c>
      <c r="EL55" s="65">
        <f t="shared" si="39"/>
        <v>1364.2789999999998</v>
      </c>
      <c r="EM55" s="65">
        <f t="shared" si="39"/>
        <v>1436.1032990351314</v>
      </c>
      <c r="EN55" s="65">
        <f t="shared" si="39"/>
        <v>1277.1469999999997</v>
      </c>
      <c r="EO55" s="65">
        <f t="shared" si="39"/>
        <v>1809.4080000000001</v>
      </c>
      <c r="EP55" s="65">
        <f t="shared" si="39"/>
        <v>1576.9970000000003</v>
      </c>
      <c r="EQ55" s="65">
        <f t="shared" si="39"/>
        <v>1371.6790000000005</v>
      </c>
      <c r="ER55" s="65">
        <f t="shared" si="39"/>
        <v>1496.6970000000001</v>
      </c>
      <c r="ES55" s="65">
        <f t="shared" si="39"/>
        <v>1438.5915581668355</v>
      </c>
      <c r="ET55" s="65">
        <f t="shared" si="39"/>
        <v>1626.1650016399999</v>
      </c>
      <c r="EU55" s="65">
        <f t="shared" si="39"/>
        <v>1709.3989982700004</v>
      </c>
      <c r="EV55" s="65">
        <f t="shared" si="39"/>
        <v>1894.7739981499997</v>
      </c>
      <c r="EW55" s="65">
        <f t="shared" si="39"/>
        <v>1739.58599987</v>
      </c>
      <c r="EX55" s="65">
        <f t="shared" si="39"/>
        <v>1677.5400000000004</v>
      </c>
      <c r="EY55" s="65">
        <f t="shared" si="39"/>
        <v>2050.8629999999998</v>
      </c>
      <c r="EZ55" s="65">
        <f t="shared" si="39"/>
        <v>1849.0370000000003</v>
      </c>
      <c r="FA55" s="65">
        <f t="shared" si="39"/>
        <v>2176.6130235799997</v>
      </c>
      <c r="FB55" s="65">
        <f t="shared" si="39"/>
        <v>2311.8742900390625</v>
      </c>
      <c r="FC55" s="65">
        <f t="shared" si="39"/>
        <v>1970.4462919490618</v>
      </c>
      <c r="FD55" s="65">
        <f t="shared" si="39"/>
        <v>1956.2181630390617</v>
      </c>
      <c r="FE55" s="65">
        <f t="shared" si="39"/>
        <v>2156.0852927190626</v>
      </c>
      <c r="FF55" s="65">
        <f t="shared" si="39"/>
        <v>2109.9932865790638</v>
      </c>
      <c r="FG55" s="65">
        <f t="shared" si="39"/>
        <v>2425.6432900390632</v>
      </c>
      <c r="FH55" s="65">
        <f t="shared" si="39"/>
        <v>2632.7212783203126</v>
      </c>
      <c r="FI55" s="65">
        <f t="shared" si="39"/>
        <v>2308.8751230971875</v>
      </c>
      <c r="FJ55" s="65">
        <f t="shared" si="39"/>
        <v>2352.7620030499993</v>
      </c>
      <c r="FK55" s="65">
        <f t="shared" si="39"/>
        <v>1888.8039960399992</v>
      </c>
      <c r="FL55" s="65">
        <f t="shared" si="39"/>
        <v>1614.0040041900006</v>
      </c>
      <c r="FM55" s="65">
        <f t="shared" si="39"/>
        <v>2448.0318670300003</v>
      </c>
      <c r="FN55" s="65">
        <f t="shared" si="39"/>
        <v>1824.2813000399337</v>
      </c>
      <c r="FO55" s="65">
        <f t="shared" si="39"/>
        <v>1649.7660000099995</v>
      </c>
      <c r="FP55" s="65">
        <f t="shared" si="39"/>
        <v>1937.7780999531499</v>
      </c>
      <c r="FQ55" s="65">
        <f t="shared" si="39"/>
        <v>1986.5347000141578</v>
      </c>
      <c r="FR55" s="65">
        <f t="shared" si="39"/>
        <v>1975.8213000117476</v>
      </c>
      <c r="FS55" s="65">
        <f t="shared" si="39"/>
        <v>2308.2753000000002</v>
      </c>
      <c r="FT55" s="65">
        <f t="shared" si="39"/>
        <v>2401.1834000067597</v>
      </c>
      <c r="FU55" s="65">
        <f t="shared" si="39"/>
        <v>2187.6694999670995</v>
      </c>
      <c r="FV55" s="65">
        <f t="shared" si="39"/>
        <v>2373.9897001215936</v>
      </c>
      <c r="FW55" s="65">
        <f t="shared" si="39"/>
        <v>2638.4551999839396</v>
      </c>
      <c r="FX55" s="65">
        <f t="shared" si="39"/>
        <v>2417.3356999999996</v>
      </c>
      <c r="FY55" s="65">
        <f t="shared" si="39"/>
        <v>3351.969399999999</v>
      </c>
      <c r="FZ55" s="65">
        <f t="shared" si="39"/>
        <v>2433.7295834900001</v>
      </c>
      <c r="GA55" s="65">
        <f t="shared" si="39"/>
        <v>2258.5597852000001</v>
      </c>
      <c r="GB55" s="65">
        <f t="shared" si="39"/>
        <v>2943.3239196999994</v>
      </c>
      <c r="GC55" s="65">
        <f t="shared" si="39"/>
        <v>2491.2527641400011</v>
      </c>
      <c r="GD55" s="65">
        <f t="shared" si="39"/>
        <v>2572.5402877500001</v>
      </c>
      <c r="GE55" s="65">
        <f t="shared" si="39"/>
        <v>2707.2593186000013</v>
      </c>
      <c r="GF55" s="65">
        <f t="shared" si="39"/>
        <v>3077.4576241199993</v>
      </c>
      <c r="GG55" s="65">
        <f t="shared" si="39"/>
        <v>2647.0698382</v>
      </c>
      <c r="GH55" s="65">
        <f t="shared" si="39"/>
        <v>2965.7733788399992</v>
      </c>
      <c r="GI55" s="65">
        <f t="shared" si="39"/>
        <v>3169.2129116599999</v>
      </c>
      <c r="GJ55" s="65">
        <f t="shared" si="39"/>
        <v>2954.975341110001</v>
      </c>
      <c r="GK55" s="65">
        <f t="shared" si="39"/>
        <v>4218.005528130001</v>
      </c>
      <c r="GL55" s="65">
        <f t="shared" si="39"/>
        <v>3426.1388590600009</v>
      </c>
      <c r="GM55" s="65">
        <f t="shared" ref="GM55:HW55" si="40">SUM(GM39:GM52)-GM54</f>
        <v>2677.9155129700002</v>
      </c>
      <c r="GN55" s="65">
        <f t="shared" si="40"/>
        <v>3390.3935155999998</v>
      </c>
      <c r="GO55" s="65">
        <f t="shared" si="40"/>
        <v>3466.2147125600004</v>
      </c>
      <c r="GP55" s="65">
        <f t="shared" si="40"/>
        <v>3545.9817579099999</v>
      </c>
      <c r="GQ55" s="65">
        <f t="shared" si="40"/>
        <v>3680.7415474099994</v>
      </c>
      <c r="GR55" s="65">
        <f t="shared" si="40"/>
        <v>3896.9362507600008</v>
      </c>
      <c r="GS55" s="65">
        <f t="shared" si="40"/>
        <v>3687.4824192699998</v>
      </c>
      <c r="GT55" s="65">
        <f t="shared" si="40"/>
        <v>3358.3662953800012</v>
      </c>
      <c r="GU55" s="65">
        <f t="shared" si="40"/>
        <v>3422.8537915999996</v>
      </c>
      <c r="GV55" s="65">
        <f t="shared" si="40"/>
        <v>3029.9189967799994</v>
      </c>
      <c r="GW55" s="65">
        <f t="shared" si="40"/>
        <v>4347.9980309099992</v>
      </c>
      <c r="GX55" s="65">
        <f t="shared" si="40"/>
        <v>3687.5874056199991</v>
      </c>
      <c r="GY55" s="65">
        <f t="shared" si="40"/>
        <v>3311.0213919499993</v>
      </c>
      <c r="GZ55" s="65">
        <f t="shared" si="40"/>
        <v>3858.8023927499999</v>
      </c>
      <c r="HA55" s="65">
        <f t="shared" si="40"/>
        <v>3368.9184235199991</v>
      </c>
      <c r="HB55" s="65">
        <f t="shared" si="40"/>
        <v>3900.4095573399995</v>
      </c>
      <c r="HC55" s="65">
        <f t="shared" si="40"/>
        <v>3401.8576961499989</v>
      </c>
      <c r="HD55" s="65">
        <f t="shared" si="40"/>
        <v>3670.8895319399999</v>
      </c>
      <c r="HE55" s="65">
        <f t="shared" si="40"/>
        <v>3792.3027839700017</v>
      </c>
      <c r="HF55" s="65">
        <f t="shared" si="40"/>
        <v>3198.1520232599996</v>
      </c>
      <c r="HG55" s="65">
        <f t="shared" si="40"/>
        <v>3958.6281851900007</v>
      </c>
      <c r="HH55" s="65">
        <f t="shared" si="40"/>
        <v>3486.7373176700012</v>
      </c>
      <c r="HI55" s="65">
        <f t="shared" si="40"/>
        <v>4606.7783623400001</v>
      </c>
      <c r="HJ55" s="65">
        <f t="shared" si="40"/>
        <v>4235.5164187199989</v>
      </c>
      <c r="HK55" s="65">
        <f t="shared" si="40"/>
        <v>3541.6226288200014</v>
      </c>
      <c r="HL55" s="65">
        <f t="shared" si="40"/>
        <v>3728.09233589</v>
      </c>
      <c r="HM55" s="65">
        <f t="shared" si="40"/>
        <v>4032.2923027399997</v>
      </c>
      <c r="HN55" s="65">
        <f t="shared" si="40"/>
        <v>4315.3846727300006</v>
      </c>
      <c r="HO55" s="65">
        <f t="shared" si="40"/>
        <v>3729.51745815</v>
      </c>
      <c r="HP55" s="65">
        <f t="shared" si="40"/>
        <v>4018.7796900499993</v>
      </c>
      <c r="HQ55" s="65">
        <f t="shared" si="40"/>
        <v>4124.7816301000003</v>
      </c>
      <c r="HR55" s="65">
        <f t="shared" si="40"/>
        <v>4155.55741949</v>
      </c>
      <c r="HS55" s="65">
        <f t="shared" si="40"/>
        <v>4330.2391491900016</v>
      </c>
      <c r="HT55" s="65">
        <f t="shared" si="40"/>
        <v>3703.4942383199996</v>
      </c>
      <c r="HU55" s="65">
        <f>SUM(HU39:HU52)-HU54</f>
        <v>4492.9195463899996</v>
      </c>
      <c r="HV55" s="65">
        <f t="shared" si="40"/>
        <v>3923.3720569700008</v>
      </c>
      <c r="HW55" s="65">
        <f t="shared" si="40"/>
        <v>3622.4872367499988</v>
      </c>
    </row>
    <row r="57" spans="1:232" x14ac:dyDescent="0.25">
      <c r="B57">
        <v>1995</v>
      </c>
      <c r="C57">
        <v>1996</v>
      </c>
      <c r="D57">
        <v>1997</v>
      </c>
      <c r="E57">
        <v>1998</v>
      </c>
      <c r="F57">
        <v>1999</v>
      </c>
      <c r="G57">
        <v>2000</v>
      </c>
      <c r="H57">
        <v>2001</v>
      </c>
      <c r="I57">
        <v>2002</v>
      </c>
      <c r="J57">
        <v>2003</v>
      </c>
      <c r="K57">
        <v>2004</v>
      </c>
      <c r="L57">
        <v>2005</v>
      </c>
      <c r="M57">
        <v>2006</v>
      </c>
      <c r="N57">
        <v>2007</v>
      </c>
      <c r="O57">
        <v>2008</v>
      </c>
      <c r="P57">
        <v>2009</v>
      </c>
      <c r="Q57">
        <v>2010</v>
      </c>
      <c r="R57">
        <v>2011</v>
      </c>
      <c r="S57">
        <v>2012</v>
      </c>
      <c r="T57">
        <v>2013</v>
      </c>
    </row>
    <row r="58" spans="1:232" x14ac:dyDescent="0.25">
      <c r="A58" s="38" t="s">
        <v>496</v>
      </c>
      <c r="B58" s="7">
        <f>SUMIF($B$38:$HW$38,B$57,$B39:$HW39)</f>
        <v>4726.9000000000005</v>
      </c>
      <c r="C58" s="7">
        <f t="shared" ref="C58:T59" si="41">SUMIF($B$38:$HW$38,C$57,$B39:$HW39)</f>
        <v>4148.1348156064005</v>
      </c>
      <c r="D58" s="7">
        <f t="shared" si="41"/>
        <v>4912.2471309984003</v>
      </c>
      <c r="E58" s="7">
        <f t="shared" si="41"/>
        <v>4717.4493023921787</v>
      </c>
      <c r="F58" s="7">
        <f t="shared" si="41"/>
        <v>4212.205922784</v>
      </c>
      <c r="G58" s="7">
        <f t="shared" si="41"/>
        <v>4304.8537020767999</v>
      </c>
      <c r="H58" s="7">
        <f t="shared" si="41"/>
        <v>4388.0946273636837</v>
      </c>
      <c r="I58" s="7">
        <f t="shared" si="41"/>
        <v>3494.2923702005974</v>
      </c>
      <c r="J58" s="7">
        <f t="shared" si="41"/>
        <v>3411.7452433289764</v>
      </c>
      <c r="K58" s="7">
        <f t="shared" si="41"/>
        <v>4452.5560485551377</v>
      </c>
      <c r="L58" s="7">
        <f t="shared" si="41"/>
        <v>5089.1310895695578</v>
      </c>
      <c r="M58" s="7">
        <f t="shared" si="41"/>
        <v>6564.7323153955249</v>
      </c>
      <c r="N58" s="7">
        <f t="shared" si="41"/>
        <v>8503.4424442346517</v>
      </c>
      <c r="O58" s="7">
        <f t="shared" si="41"/>
        <v>10404.968554659339</v>
      </c>
      <c r="P58" s="7">
        <f t="shared" si="41"/>
        <v>7966.3633</v>
      </c>
      <c r="Q58" s="7">
        <f t="shared" si="41"/>
        <v>11338.703806509999</v>
      </c>
      <c r="R58" s="7">
        <f t="shared" si="41"/>
        <v>14153.762008410002</v>
      </c>
      <c r="S58" s="7">
        <f t="shared" si="41"/>
        <v>14192.13281784</v>
      </c>
      <c r="T58" s="7">
        <f t="shared" si="41"/>
        <v>15204.034300349998</v>
      </c>
    </row>
    <row r="59" spans="1:232" x14ac:dyDescent="0.25">
      <c r="A59" s="47" t="s">
        <v>498</v>
      </c>
      <c r="B59" s="7">
        <f>SUMIF($B$38:$HW$38,B$57,$B40:$HW40)</f>
        <v>3391.3000000000006</v>
      </c>
      <c r="C59" s="7">
        <f t="shared" si="41"/>
        <v>4438.2710000000015</v>
      </c>
      <c r="D59" s="7">
        <f t="shared" si="41"/>
        <v>5445.8119999999999</v>
      </c>
      <c r="E59" s="7">
        <f t="shared" si="41"/>
        <v>5731.7090000000007</v>
      </c>
      <c r="F59" s="7">
        <f t="shared" si="41"/>
        <v>3085.2889999999998</v>
      </c>
      <c r="G59" s="7">
        <f t="shared" si="41"/>
        <v>3894.0600000000004</v>
      </c>
      <c r="H59" s="7">
        <f t="shared" si="41"/>
        <v>3198.6180000000008</v>
      </c>
      <c r="I59" s="7">
        <f t="shared" si="41"/>
        <v>2395.8020000000001</v>
      </c>
      <c r="J59" s="7">
        <f t="shared" si="41"/>
        <v>2261.0910000000003</v>
      </c>
      <c r="K59" s="7">
        <f t="shared" si="41"/>
        <v>2871.279</v>
      </c>
      <c r="L59" s="7">
        <f t="shared" si="41"/>
        <v>4719.8580000000002</v>
      </c>
      <c r="M59" s="7">
        <f t="shared" si="41"/>
        <v>5763.7200000000012</v>
      </c>
      <c r="N59" s="7">
        <f t="shared" si="41"/>
        <v>8211.1829999999991</v>
      </c>
      <c r="O59" s="7">
        <f t="shared" si="41"/>
        <v>10962.358</v>
      </c>
      <c r="P59" s="7">
        <f t="shared" si="41"/>
        <v>10898.164199999999</v>
      </c>
      <c r="Q59" s="7">
        <f t="shared" si="41"/>
        <v>16419.588332459996</v>
      </c>
      <c r="R59" s="7">
        <f t="shared" si="41"/>
        <v>21264.393058360001</v>
      </c>
      <c r="S59" s="7">
        <f t="shared" si="41"/>
        <v>22232.853879390001</v>
      </c>
      <c r="T59" s="7">
        <f t="shared" si="41"/>
        <v>25341.781990900003</v>
      </c>
      <c r="U59">
        <v>1</v>
      </c>
    </row>
    <row r="60" spans="1:232" x14ac:dyDescent="0.25">
      <c r="A60" s="38" t="s">
        <v>520</v>
      </c>
      <c r="B60" s="7">
        <f>SUMIF($B$38:$HW$38,B$57,$B45:$HW45)</f>
        <v>803.50900000000001</v>
      </c>
      <c r="C60" s="7">
        <f t="shared" ref="C60:T60" si="42">SUMIF($B$38:$HW$38,C$57,$B45:$HW45)</f>
        <v>660.54099999999983</v>
      </c>
      <c r="D60" s="7">
        <f t="shared" si="42"/>
        <v>1068.826</v>
      </c>
      <c r="E60" s="7">
        <f t="shared" si="42"/>
        <v>648.16</v>
      </c>
      <c r="F60" s="7">
        <f t="shared" si="42"/>
        <v>605.45999999999992</v>
      </c>
      <c r="G60" s="7">
        <f t="shared" si="42"/>
        <v>1401.3489999999999</v>
      </c>
      <c r="H60" s="7">
        <f t="shared" si="42"/>
        <v>2145.8319999999999</v>
      </c>
      <c r="I60" s="7">
        <f t="shared" si="42"/>
        <v>1721.413</v>
      </c>
      <c r="J60" s="7">
        <f t="shared" si="42"/>
        <v>2337.346</v>
      </c>
      <c r="K60" s="7">
        <f t="shared" si="42"/>
        <v>2225.4290000000001</v>
      </c>
      <c r="L60" s="7">
        <f t="shared" si="42"/>
        <v>4208.0060000000003</v>
      </c>
      <c r="M60" s="7">
        <f t="shared" si="42"/>
        <v>4963.5969999999998</v>
      </c>
      <c r="N60" s="7">
        <f t="shared" si="42"/>
        <v>5802.0980000000009</v>
      </c>
      <c r="O60" s="7">
        <f t="shared" si="42"/>
        <v>7862.8070000000007</v>
      </c>
      <c r="P60" s="7">
        <f t="shared" si="42"/>
        <v>9442.2488000000012</v>
      </c>
      <c r="Q60" s="7">
        <f t="shared" si="42"/>
        <v>13805.892829980001</v>
      </c>
      <c r="R60" s="7">
        <f t="shared" si="42"/>
        <v>16754.959678499999</v>
      </c>
      <c r="S60" s="7">
        <f t="shared" si="42"/>
        <v>18804.466194820001</v>
      </c>
      <c r="T60" s="7">
        <f t="shared" si="42"/>
        <v>19365.51116563</v>
      </c>
    </row>
    <row r="61" spans="1:232" x14ac:dyDescent="0.25">
      <c r="A61" s="38" t="s">
        <v>530</v>
      </c>
      <c r="B61" s="7">
        <f>SUMIF($B$38:$HW$38,B$57,$B50:$HW50)</f>
        <v>784.48199999999997</v>
      </c>
      <c r="C61" s="7">
        <f t="shared" ref="C61:T61" si="43">SUMIF($B$38:$HW$38,C$57,$B50:$HW50)</f>
        <v>886.49299999999994</v>
      </c>
      <c r="D61" s="7">
        <f t="shared" si="43"/>
        <v>1400.2180000000001</v>
      </c>
      <c r="E61" s="7">
        <f t="shared" si="43"/>
        <v>1676.451</v>
      </c>
      <c r="F61" s="7">
        <f t="shared" si="43"/>
        <v>1512.0340000000001</v>
      </c>
      <c r="G61" s="7">
        <f t="shared" si="43"/>
        <v>1637.1490000000001</v>
      </c>
      <c r="H61" s="7">
        <f t="shared" si="43"/>
        <v>1621.4839999999999</v>
      </c>
      <c r="I61" s="7">
        <f t="shared" si="43"/>
        <v>1388.4479999999999</v>
      </c>
      <c r="J61" s="7">
        <f t="shared" si="43"/>
        <v>1561.6</v>
      </c>
      <c r="K61" s="7">
        <f t="shared" si="43"/>
        <v>2136.2430000000004</v>
      </c>
      <c r="L61" s="7">
        <f t="shared" si="43"/>
        <v>2387.1659999999997</v>
      </c>
      <c r="M61" s="7">
        <f t="shared" si="43"/>
        <v>2967.3539999999998</v>
      </c>
      <c r="N61" s="7">
        <f t="shared" si="43"/>
        <v>3846.2500226699999</v>
      </c>
      <c r="O61" s="7">
        <f t="shared" si="43"/>
        <v>4767.9357474200006</v>
      </c>
      <c r="P61" s="7">
        <f t="shared" si="43"/>
        <v>5077.0798001083785</v>
      </c>
      <c r="Q61" s="7">
        <f t="shared" si="43"/>
        <v>6216.197622310001</v>
      </c>
      <c r="R61" s="7">
        <f t="shared" si="43"/>
        <v>7647.0660707499992</v>
      </c>
      <c r="S61" s="7">
        <f t="shared" si="43"/>
        <v>8514.7257258500013</v>
      </c>
      <c r="T61" s="7">
        <f t="shared" si="43"/>
        <v>8801.2898944200024</v>
      </c>
      <c r="U61">
        <v>2</v>
      </c>
    </row>
    <row r="62" spans="1:232" x14ac:dyDescent="0.25">
      <c r="A62" s="38" t="s">
        <v>516</v>
      </c>
      <c r="B62" s="7">
        <f>SUMIF($B$38:$HW$38,B$57,$B43:$HW43)</f>
        <v>292.04599999999999</v>
      </c>
      <c r="C62" s="7">
        <f t="shared" ref="C62:S63" si="44">SUMIF($B$38:$HW$38,C$57,$B43:$HW43)</f>
        <v>384.14299999999997</v>
      </c>
      <c r="D62" s="7">
        <f t="shared" si="44"/>
        <v>598.21299999999997</v>
      </c>
      <c r="E62" s="7">
        <f t="shared" si="44"/>
        <v>801.10400000000004</v>
      </c>
      <c r="F62" s="7">
        <f t="shared" si="44"/>
        <v>1025.5419999999999</v>
      </c>
      <c r="G62" s="7">
        <f t="shared" si="44"/>
        <v>1145.3610000000001</v>
      </c>
      <c r="H62" s="7">
        <f t="shared" si="44"/>
        <v>1133.373</v>
      </c>
      <c r="I62" s="7">
        <f t="shared" si="44"/>
        <v>1154.5170000000001</v>
      </c>
      <c r="J62" s="7">
        <f t="shared" si="44"/>
        <v>1062.7330000000002</v>
      </c>
      <c r="K62" s="7">
        <f t="shared" si="44"/>
        <v>1281.2380000000001</v>
      </c>
      <c r="L62" s="7">
        <f t="shared" si="44"/>
        <v>1713.2639999999999</v>
      </c>
      <c r="M62" s="7">
        <f t="shared" si="44"/>
        <v>2004.951</v>
      </c>
      <c r="N62" s="7">
        <f t="shared" si="44"/>
        <v>2272.7045570068358</v>
      </c>
      <c r="O62" s="7">
        <f t="shared" si="44"/>
        <v>2787.1590000000001</v>
      </c>
      <c r="P62" s="7">
        <f t="shared" si="44"/>
        <v>2795.1208000000001</v>
      </c>
      <c r="Q62" s="7">
        <f t="shared" si="44"/>
        <v>3505.4278162600003</v>
      </c>
      <c r="R62" s="7">
        <f t="shared" si="44"/>
        <v>4035.5612617700003</v>
      </c>
      <c r="S62" s="7">
        <f t="shared" si="44"/>
        <v>4446.5295944999998</v>
      </c>
      <c r="T62" s="7">
        <f>SUMIF($B$38:$HW$38,T$57,$B43:$HW43)</f>
        <v>4912.1633348200003</v>
      </c>
      <c r="U62">
        <v>3</v>
      </c>
    </row>
    <row r="63" spans="1:232" x14ac:dyDescent="0.25">
      <c r="A63" s="47" t="s">
        <v>518</v>
      </c>
      <c r="B63" s="7">
        <f>SUMIF($B$38:$HW$38,B$57,$B44:$HW44)</f>
        <v>529.471</v>
      </c>
      <c r="C63" s="7">
        <f t="shared" si="44"/>
        <v>840.07500000000005</v>
      </c>
      <c r="D63" s="7">
        <f t="shared" si="44"/>
        <v>949.59100000000001</v>
      </c>
      <c r="E63" s="7">
        <f t="shared" si="44"/>
        <v>1478.5740000000001</v>
      </c>
      <c r="F63" s="7">
        <f t="shared" si="44"/>
        <v>1282.5150000000001</v>
      </c>
      <c r="G63" s="7">
        <f t="shared" si="44"/>
        <v>1414.5819999999999</v>
      </c>
      <c r="H63" s="7">
        <f t="shared" si="44"/>
        <v>1244.319</v>
      </c>
      <c r="I63" s="7">
        <f t="shared" si="44"/>
        <v>1228.789</v>
      </c>
      <c r="J63" s="7">
        <f t="shared" si="44"/>
        <v>1227.9279999999999</v>
      </c>
      <c r="K63" s="7">
        <f t="shared" si="44"/>
        <v>905.0100000000001</v>
      </c>
      <c r="L63" s="7">
        <f t="shared" si="44"/>
        <v>1404.4939999999999</v>
      </c>
      <c r="M63" s="7">
        <f t="shared" si="44"/>
        <v>1663.6769999999999</v>
      </c>
      <c r="N63" s="7">
        <f t="shared" si="44"/>
        <v>2259.433</v>
      </c>
      <c r="O63" s="7">
        <f t="shared" si="44"/>
        <v>2697.1709999999998</v>
      </c>
      <c r="P63" s="7">
        <f t="shared" si="44"/>
        <v>2512.0441000000001</v>
      </c>
      <c r="Q63" s="7">
        <f t="shared" si="44"/>
        <v>2850.2481660900003</v>
      </c>
      <c r="R63" s="7">
        <f t="shared" si="44"/>
        <v>3301.0902249099995</v>
      </c>
      <c r="S63" s="7">
        <f t="shared" si="44"/>
        <v>3666.4800989</v>
      </c>
      <c r="T63" s="7">
        <f t="shared" ref="T63:AK63" si="45">SUMIF($B$38:$HW$38,T$57,$B44:$HW44)</f>
        <v>3663.6428382699996</v>
      </c>
    </row>
    <row r="64" spans="1:232" x14ac:dyDescent="0.25">
      <c r="A64" s="38" t="s">
        <v>554</v>
      </c>
      <c r="B64" s="7">
        <f>SUM(B65:B72)</f>
        <v>1884.0239999999999</v>
      </c>
      <c r="C64" s="7">
        <f t="shared" ref="C64:T64" si="46">SUM(C65:C72)</f>
        <v>2361.3440000000001</v>
      </c>
      <c r="D64" s="7">
        <f>SUM(D65:D72)</f>
        <v>3146.9490000000001</v>
      </c>
      <c r="E64" s="7">
        <f t="shared" si="46"/>
        <v>2954.3630000000003</v>
      </c>
      <c r="F64" s="7">
        <f t="shared" si="46"/>
        <v>2448.1060000000002</v>
      </c>
      <c r="G64" s="7">
        <f t="shared" si="46"/>
        <v>2862.9010000000003</v>
      </c>
      <c r="H64" s="7">
        <f t="shared" si="46"/>
        <v>3349.5240000000003</v>
      </c>
      <c r="I64" s="7">
        <f t="shared" si="46"/>
        <v>3125.278129245758</v>
      </c>
      <c r="J64" s="7">
        <f t="shared" si="46"/>
        <v>3515.6542080078125</v>
      </c>
      <c r="K64" s="7">
        <f t="shared" si="46"/>
        <v>3389.2990000000004</v>
      </c>
      <c r="L64" s="7">
        <f t="shared" si="46"/>
        <v>4834.1572438900475</v>
      </c>
      <c r="M64" s="7">
        <f t="shared" si="46"/>
        <v>5188.0801584101318</v>
      </c>
      <c r="N64" s="7">
        <f t="shared" si="46"/>
        <v>6277.8040000000001</v>
      </c>
      <c r="O64" s="7">
        <f t="shared" si="46"/>
        <v>7658.0061386718753</v>
      </c>
      <c r="P64" s="7">
        <f t="shared" si="46"/>
        <v>8282.6947999999993</v>
      </c>
      <c r="Q64" s="7">
        <f t="shared" si="46"/>
        <v>8297.9465099099998</v>
      </c>
      <c r="R64" s="7">
        <f t="shared" si="46"/>
        <v>8983.9212993299989</v>
      </c>
      <c r="S64" s="7">
        <f t="shared" si="46"/>
        <v>9047.9758719599995</v>
      </c>
      <c r="T64" s="7">
        <f t="shared" si="46"/>
        <v>9352.9622704499998</v>
      </c>
      <c r="U64">
        <v>2</v>
      </c>
    </row>
    <row r="65" spans="1:21" x14ac:dyDescent="0.25">
      <c r="A65" s="38" t="s">
        <v>522</v>
      </c>
      <c r="B65" s="7">
        <f>SUMIF($B$38:$HW$38,B$57,$B46:$HW46)</f>
        <v>469.29999999999995</v>
      </c>
      <c r="C65" s="7">
        <f t="shared" ref="C65:S68" si="47">SUMIF($B$38:$HW$38,C$57,$B46:$HW46)</f>
        <v>506.14600000000007</v>
      </c>
      <c r="D65" s="7">
        <f t="shared" si="47"/>
        <v>851.04200000000014</v>
      </c>
      <c r="E65" s="7">
        <f t="shared" si="47"/>
        <v>933.07700000000011</v>
      </c>
      <c r="F65" s="7">
        <f t="shared" si="47"/>
        <v>815.61</v>
      </c>
      <c r="G65" s="7">
        <f t="shared" si="47"/>
        <v>1086.894</v>
      </c>
      <c r="H65" s="7">
        <f t="shared" si="47"/>
        <v>1255.9580000000001</v>
      </c>
      <c r="I65" s="7">
        <f t="shared" si="47"/>
        <v>1013.0989999999999</v>
      </c>
      <c r="J65" s="7">
        <f t="shared" si="47"/>
        <v>1027.732</v>
      </c>
      <c r="K65" s="7">
        <f t="shared" si="47"/>
        <v>1149.115</v>
      </c>
      <c r="L65" s="7">
        <f t="shared" si="47"/>
        <v>1947.2190000000001</v>
      </c>
      <c r="M65" s="7">
        <f t="shared" si="47"/>
        <v>1966.86203125</v>
      </c>
      <c r="N65" s="7">
        <f t="shared" si="47"/>
        <v>2473.2580000000003</v>
      </c>
      <c r="O65" s="7">
        <f t="shared" si="47"/>
        <v>2744.216980468751</v>
      </c>
      <c r="P65" s="7">
        <f t="shared" si="47"/>
        <v>2899.3788000000004</v>
      </c>
      <c r="Q65" s="7">
        <f t="shared" si="47"/>
        <v>2915.0822915599997</v>
      </c>
      <c r="R65" s="7">
        <f t="shared" si="47"/>
        <v>3164.4212557199999</v>
      </c>
      <c r="S65" s="7">
        <f t="shared" si="47"/>
        <v>3152.6664165900002</v>
      </c>
      <c r="T65" s="7">
        <f>SUMIF($B$38:$HW$38,T$57,$B46:$HW46)</f>
        <v>3099.3412339699998</v>
      </c>
    </row>
    <row r="66" spans="1:21" x14ac:dyDescent="0.25">
      <c r="A66" s="38" t="s">
        <v>524</v>
      </c>
      <c r="B66" s="7">
        <f>SUMIF($B$38:$HW$38,B$57,$B47:$HW47)</f>
        <v>47.314</v>
      </c>
      <c r="C66" s="7">
        <f t="shared" si="47"/>
        <v>68.320999999999998</v>
      </c>
      <c r="D66" s="7">
        <f t="shared" si="47"/>
        <v>35.475999999999999</v>
      </c>
      <c r="E66" s="7">
        <f t="shared" si="47"/>
        <v>78.56</v>
      </c>
      <c r="F66" s="7">
        <f t="shared" si="47"/>
        <v>15.867999999999999</v>
      </c>
      <c r="G66" s="7">
        <f t="shared" si="47"/>
        <v>32.040999999999997</v>
      </c>
      <c r="H66" s="7">
        <f t="shared" si="47"/>
        <v>212.87299999999996</v>
      </c>
      <c r="I66" s="7">
        <f t="shared" si="47"/>
        <v>121.642</v>
      </c>
      <c r="J66" s="7">
        <f t="shared" si="47"/>
        <v>365.72</v>
      </c>
      <c r="K66" s="7">
        <f t="shared" si="47"/>
        <v>69.593000000000004</v>
      </c>
      <c r="L66" s="7">
        <f t="shared" si="47"/>
        <v>111.86899999999999</v>
      </c>
      <c r="M66" s="7">
        <f t="shared" si="47"/>
        <v>101.797</v>
      </c>
      <c r="N66" s="7">
        <f t="shared" si="47"/>
        <v>95.926000000000002</v>
      </c>
      <c r="O66" s="7">
        <f t="shared" si="47"/>
        <v>299.11499999999995</v>
      </c>
      <c r="P66" s="7">
        <f t="shared" si="47"/>
        <v>166.47620000000001</v>
      </c>
      <c r="Q66" s="7">
        <f t="shared" si="47"/>
        <v>271.16044813999997</v>
      </c>
      <c r="R66" s="7">
        <f t="shared" si="47"/>
        <v>203.91537954</v>
      </c>
      <c r="S66" s="7">
        <f t="shared" si="47"/>
        <v>311.3134925</v>
      </c>
      <c r="T66" s="7">
        <f t="shared" ref="T66:AK68" si="48">SUMIF($B$38:$HW$38,T$57,$B47:$HW47)</f>
        <v>298.73120319000003</v>
      </c>
    </row>
    <row r="67" spans="1:21" x14ac:dyDescent="0.25">
      <c r="A67" s="38" t="s">
        <v>526</v>
      </c>
      <c r="B67" s="7">
        <f>SUMIF($B$38:$HW$38,B$57,$B48:$HW48)</f>
        <v>3.6749999999999998</v>
      </c>
      <c r="C67" s="7">
        <f t="shared" si="47"/>
        <v>6.4890000000000008</v>
      </c>
      <c r="D67" s="7">
        <f t="shared" si="47"/>
        <v>5.9849999999999994</v>
      </c>
      <c r="E67" s="7">
        <f t="shared" si="47"/>
        <v>7.4750000000000005</v>
      </c>
      <c r="F67" s="7">
        <f t="shared" si="47"/>
        <v>0.27300000000000002</v>
      </c>
      <c r="G67" s="7">
        <f t="shared" si="47"/>
        <v>0.17</v>
      </c>
      <c r="H67" s="7">
        <f t="shared" si="47"/>
        <v>0.39800000000000008</v>
      </c>
      <c r="I67" s="7">
        <f t="shared" si="47"/>
        <v>0.22299999999999998</v>
      </c>
      <c r="J67" s="7">
        <f t="shared" si="47"/>
        <v>2.0000000000000004E-2</v>
      </c>
      <c r="K67" s="7">
        <f t="shared" si="47"/>
        <v>1.7999999999999999E-2</v>
      </c>
      <c r="L67" s="7">
        <f t="shared" si="47"/>
        <v>0.14299999999999999</v>
      </c>
      <c r="M67" s="7">
        <f t="shared" si="47"/>
        <v>4.34</v>
      </c>
      <c r="N67" s="7">
        <f t="shared" si="47"/>
        <v>4.4690000000000003</v>
      </c>
      <c r="O67" s="7">
        <f t="shared" si="47"/>
        <v>9.347999999999999</v>
      </c>
      <c r="P67" s="7">
        <f t="shared" si="47"/>
        <v>3.7650000000000001</v>
      </c>
      <c r="Q67" s="7">
        <f t="shared" si="47"/>
        <v>6.4755740100000008</v>
      </c>
      <c r="R67" s="7">
        <f t="shared" si="47"/>
        <v>8.5727145399999998</v>
      </c>
      <c r="S67" s="7">
        <f t="shared" si="47"/>
        <v>13.871974479999999</v>
      </c>
      <c r="T67" s="7">
        <f t="shared" si="48"/>
        <v>27.335936960000002</v>
      </c>
    </row>
    <row r="68" spans="1:21" x14ac:dyDescent="0.25">
      <c r="A68" s="38" t="s">
        <v>528</v>
      </c>
      <c r="B68" s="7">
        <f>SUMIF($B$38:$HW$38,B$57,$B49:$HW49)</f>
        <v>411.40600000000001</v>
      </c>
      <c r="C68" s="7">
        <f t="shared" si="47"/>
        <v>396.34700000000004</v>
      </c>
      <c r="D68" s="7">
        <f t="shared" si="47"/>
        <v>484.62100000000009</v>
      </c>
      <c r="E68" s="7">
        <f t="shared" si="47"/>
        <v>439.13800000000003</v>
      </c>
      <c r="F68" s="7">
        <f t="shared" si="47"/>
        <v>374.89699999999999</v>
      </c>
      <c r="G68" s="7">
        <f t="shared" si="47"/>
        <v>394.93</v>
      </c>
      <c r="H68" s="7">
        <f t="shared" si="47"/>
        <v>436.02400000000006</v>
      </c>
      <c r="I68" s="7">
        <f t="shared" si="47"/>
        <v>433.15499999999997</v>
      </c>
      <c r="J68" s="7">
        <f t="shared" si="47"/>
        <v>480.43200000000002</v>
      </c>
      <c r="K68" s="7">
        <f t="shared" si="47"/>
        <v>613.08899999999994</v>
      </c>
      <c r="L68" s="7">
        <f t="shared" si="47"/>
        <v>884.92900000000009</v>
      </c>
      <c r="M68" s="7">
        <f t="shared" si="47"/>
        <v>966.67600000000004</v>
      </c>
      <c r="N68" s="7">
        <f t="shared" si="47"/>
        <v>937.50600000000009</v>
      </c>
      <c r="O68" s="7">
        <f t="shared" si="47"/>
        <v>925.75699999999995</v>
      </c>
      <c r="P68" s="7">
        <f t="shared" si="47"/>
        <v>828.25770000000011</v>
      </c>
      <c r="Q68" s="7">
        <f t="shared" si="47"/>
        <v>881.03329835</v>
      </c>
      <c r="R68" s="7">
        <f t="shared" si="47"/>
        <v>965.11571974999993</v>
      </c>
      <c r="S68" s="7">
        <f t="shared" si="47"/>
        <v>1026.3923373099999</v>
      </c>
      <c r="T68" s="7">
        <f t="shared" si="48"/>
        <v>985.63724425999999</v>
      </c>
    </row>
    <row r="69" spans="1:21" x14ac:dyDescent="0.25">
      <c r="A69" s="38" t="s">
        <v>546</v>
      </c>
      <c r="B69" s="7">
        <f>SUMIF($B$38:$HW$38,B$57,$B51:$HW51)</f>
        <v>231.12299999999999</v>
      </c>
      <c r="C69" s="7">
        <f t="shared" ref="C69:T70" si="49">SUMIF($B$38:$HW$38,C$57,$B51:$HW51)</f>
        <v>300.18200000000002</v>
      </c>
      <c r="D69" s="7">
        <f t="shared" si="49"/>
        <v>229.44199999999998</v>
      </c>
      <c r="E69" s="7">
        <f t="shared" si="49"/>
        <v>327.899</v>
      </c>
      <c r="F69" s="7">
        <f t="shared" si="49"/>
        <v>374.45600000000002</v>
      </c>
      <c r="G69" s="7">
        <f t="shared" si="49"/>
        <v>362.69800000000004</v>
      </c>
      <c r="H69" s="7">
        <f t="shared" si="49"/>
        <v>365.048</v>
      </c>
      <c r="I69" s="7">
        <f t="shared" si="49"/>
        <v>308.84499999999997</v>
      </c>
      <c r="J69" s="7">
        <f t="shared" si="49"/>
        <v>336.59399999999999</v>
      </c>
      <c r="K69" s="7">
        <f t="shared" si="49"/>
        <v>408.80000000000007</v>
      </c>
      <c r="L69" s="7">
        <f t="shared" si="49"/>
        <v>451.39500000000004</v>
      </c>
      <c r="M69" s="7">
        <f t="shared" si="49"/>
        <v>533.15899999999999</v>
      </c>
      <c r="N69" s="7">
        <f t="shared" si="49"/>
        <v>651.38699999999994</v>
      </c>
      <c r="O69" s="7">
        <f t="shared" si="49"/>
        <v>869.29499999999996</v>
      </c>
      <c r="P69" s="7">
        <f t="shared" si="49"/>
        <v>958.04909999999995</v>
      </c>
      <c r="Q69" s="7">
        <f t="shared" si="49"/>
        <v>1016.5658382799999</v>
      </c>
      <c r="R69" s="7">
        <f t="shared" si="49"/>
        <v>1121.3024329999998</v>
      </c>
      <c r="S69" s="7">
        <f t="shared" si="49"/>
        <v>1034.00844497</v>
      </c>
      <c r="T69" s="7">
        <f t="shared" si="49"/>
        <v>1600.7506627400001</v>
      </c>
    </row>
    <row r="70" spans="1:21" x14ac:dyDescent="0.25">
      <c r="A70" s="38" t="s">
        <v>552</v>
      </c>
      <c r="B70" s="7">
        <f>SUMIF($B$38:$HW$38,B$57,$B52:$HW52)</f>
        <v>0</v>
      </c>
      <c r="C70" s="7">
        <f t="shared" si="49"/>
        <v>0</v>
      </c>
      <c r="D70" s="7">
        <f t="shared" si="49"/>
        <v>0</v>
      </c>
      <c r="E70" s="7">
        <f t="shared" si="49"/>
        <v>0</v>
      </c>
      <c r="F70" s="7">
        <f t="shared" si="49"/>
        <v>0</v>
      </c>
      <c r="G70" s="7">
        <f t="shared" si="49"/>
        <v>0</v>
      </c>
      <c r="H70" s="7">
        <f t="shared" si="49"/>
        <v>0</v>
      </c>
      <c r="I70" s="7">
        <f t="shared" si="49"/>
        <v>0</v>
      </c>
      <c r="J70" s="7">
        <f t="shared" si="49"/>
        <v>0</v>
      </c>
      <c r="K70" s="7">
        <f t="shared" si="49"/>
        <v>0</v>
      </c>
      <c r="L70" s="7">
        <f t="shared" si="49"/>
        <v>0</v>
      </c>
      <c r="M70" s="7">
        <f t="shared" si="49"/>
        <v>0</v>
      </c>
      <c r="N70" s="7">
        <f t="shared" si="49"/>
        <v>0</v>
      </c>
      <c r="O70" s="7">
        <f t="shared" si="49"/>
        <v>0</v>
      </c>
      <c r="P70" s="7">
        <f t="shared" si="49"/>
        <v>0</v>
      </c>
      <c r="Q70" s="7">
        <f t="shared" si="49"/>
        <v>0</v>
      </c>
      <c r="R70" s="7">
        <f t="shared" si="49"/>
        <v>0</v>
      </c>
      <c r="S70" s="7">
        <f t="shared" si="49"/>
        <v>0</v>
      </c>
      <c r="T70" s="7">
        <f t="shared" si="49"/>
        <v>0</v>
      </c>
    </row>
    <row r="71" spans="1:21" x14ac:dyDescent="0.25">
      <c r="A71" s="38" t="s">
        <v>512</v>
      </c>
      <c r="B71" s="7">
        <f>SUMIF($B$38:$HW$38,B$57,$B41:$HW41)</f>
        <v>308</v>
      </c>
      <c r="C71" s="7">
        <f t="shared" ref="C71:T72" si="50">SUMIF($B$38:$HW$38,C$57,$B41:$HW41)</f>
        <v>300.11899999999997</v>
      </c>
      <c r="D71" s="7">
        <f t="shared" si="50"/>
        <v>337.83899999999994</v>
      </c>
      <c r="E71" s="7">
        <f t="shared" si="50"/>
        <v>308.95300000000003</v>
      </c>
      <c r="F71" s="7">
        <f t="shared" si="50"/>
        <v>293.005</v>
      </c>
      <c r="G71" s="7">
        <f t="shared" si="50"/>
        <v>316.50899999999996</v>
      </c>
      <c r="H71" s="7">
        <f t="shared" si="50"/>
        <v>454.78200000000004</v>
      </c>
      <c r="I71" s="7">
        <f t="shared" si="50"/>
        <v>625.71900000000005</v>
      </c>
      <c r="J71" s="7">
        <f t="shared" si="50"/>
        <v>559.70499999999993</v>
      </c>
      <c r="K71" s="7">
        <f t="shared" si="50"/>
        <v>649.35300000000007</v>
      </c>
      <c r="L71" s="7">
        <f t="shared" si="50"/>
        <v>701.84099999999989</v>
      </c>
      <c r="M71" s="7">
        <f t="shared" si="50"/>
        <v>754.64200000000005</v>
      </c>
      <c r="N71" s="7">
        <f t="shared" si="50"/>
        <v>1308.3200000000002</v>
      </c>
      <c r="O71" s="7">
        <f t="shared" si="50"/>
        <v>1665.3890000000001</v>
      </c>
      <c r="P71" s="7">
        <f t="shared" si="50"/>
        <v>1814.8704999999995</v>
      </c>
      <c r="Q71" s="7">
        <f t="shared" si="50"/>
        <v>1528.76071512</v>
      </c>
      <c r="R71" s="7">
        <f t="shared" si="50"/>
        <v>1717.0618106199997</v>
      </c>
      <c r="S71" s="7">
        <f t="shared" si="50"/>
        <v>1534.9148959900003</v>
      </c>
      <c r="T71" s="7">
        <f t="shared" si="50"/>
        <v>1548.5053981600004</v>
      </c>
      <c r="U71">
        <v>5</v>
      </c>
    </row>
    <row r="72" spans="1:21" x14ac:dyDescent="0.25">
      <c r="A72" s="38" t="s">
        <v>514</v>
      </c>
      <c r="B72" s="7">
        <f>SUMIF($B$38:$HW$38,B$57,$B42:$HW42)</f>
        <v>413.20600000000002</v>
      </c>
      <c r="C72" s="7">
        <f t="shared" si="50"/>
        <v>783.74</v>
      </c>
      <c r="D72" s="7">
        <f t="shared" si="50"/>
        <v>1202.5439999999999</v>
      </c>
      <c r="E72" s="7">
        <f t="shared" si="50"/>
        <v>859.26099999999985</v>
      </c>
      <c r="F72" s="7">
        <f t="shared" si="50"/>
        <v>573.99699999999996</v>
      </c>
      <c r="G72" s="7">
        <f t="shared" si="50"/>
        <v>669.65899999999999</v>
      </c>
      <c r="H72" s="7">
        <f t="shared" si="50"/>
        <v>624.44100000000003</v>
      </c>
      <c r="I72" s="7">
        <f t="shared" si="50"/>
        <v>622.59512924575802</v>
      </c>
      <c r="J72" s="7">
        <f t="shared" si="50"/>
        <v>745.45120800781251</v>
      </c>
      <c r="K72" s="7">
        <f t="shared" si="50"/>
        <v>499.33100000000002</v>
      </c>
      <c r="L72" s="7">
        <f t="shared" si="50"/>
        <v>736.76124389004701</v>
      </c>
      <c r="M72" s="7">
        <f t="shared" si="50"/>
        <v>860.60412716013207</v>
      </c>
      <c r="N72" s="7">
        <f t="shared" si="50"/>
        <v>806.93799999999999</v>
      </c>
      <c r="O72" s="7">
        <f t="shared" si="50"/>
        <v>1144.885158203125</v>
      </c>
      <c r="P72" s="7">
        <f t="shared" si="50"/>
        <v>1611.8974999999998</v>
      </c>
      <c r="Q72" s="7">
        <f t="shared" si="50"/>
        <v>1678.8683444500002</v>
      </c>
      <c r="R72" s="7">
        <f t="shared" si="50"/>
        <v>1803.5319861599999</v>
      </c>
      <c r="S72" s="7">
        <f t="shared" si="50"/>
        <v>1974.80831012</v>
      </c>
      <c r="T72" s="7">
        <f t="shared" si="50"/>
        <v>1792.6605911700001</v>
      </c>
      <c r="U72">
        <v>4</v>
      </c>
    </row>
    <row r="73" spans="1:21" x14ac:dyDescent="0.25">
      <c r="A73" s="6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1" x14ac:dyDescent="0.25">
      <c r="A74" s="6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1" x14ac:dyDescent="0.25">
      <c r="A75" s="64" t="s">
        <v>8</v>
      </c>
      <c r="B75" s="65">
        <f>B58+B63+B60</f>
        <v>6059.880000000001</v>
      </c>
      <c r="C75" s="65">
        <f t="shared" ref="C75:T75" si="51">C58+C63+C60</f>
        <v>5648.7508156064005</v>
      </c>
      <c r="D75" s="65">
        <f t="shared" si="51"/>
        <v>6930.6641309984007</v>
      </c>
      <c r="E75" s="65">
        <f t="shared" si="51"/>
        <v>6844.183302392179</v>
      </c>
      <c r="F75" s="65">
        <f t="shared" si="51"/>
        <v>6100.1809227840004</v>
      </c>
      <c r="G75" s="65">
        <f t="shared" si="51"/>
        <v>7120.7847020768004</v>
      </c>
      <c r="H75" s="65">
        <f t="shared" si="51"/>
        <v>7778.2456273636835</v>
      </c>
      <c r="I75" s="65">
        <f t="shared" si="51"/>
        <v>6444.4943702005967</v>
      </c>
      <c r="J75" s="65">
        <f t="shared" si="51"/>
        <v>6977.0192433289758</v>
      </c>
      <c r="K75" s="65">
        <f t="shared" si="51"/>
        <v>7582.9950485551381</v>
      </c>
      <c r="L75" s="65">
        <f t="shared" si="51"/>
        <v>10701.631089569557</v>
      </c>
      <c r="M75" s="65">
        <f t="shared" si="51"/>
        <v>13192.006315395525</v>
      </c>
      <c r="N75" s="65">
        <f t="shared" si="51"/>
        <v>16564.973444234653</v>
      </c>
      <c r="O75" s="65">
        <f t="shared" si="51"/>
        <v>20964.946554659342</v>
      </c>
      <c r="P75" s="65">
        <f t="shared" si="51"/>
        <v>19920.656200000001</v>
      </c>
      <c r="Q75" s="65">
        <f t="shared" si="51"/>
        <v>27994.844802580003</v>
      </c>
      <c r="R75" s="65">
        <f t="shared" si="51"/>
        <v>34209.811911819997</v>
      </c>
      <c r="S75" s="65">
        <f t="shared" si="51"/>
        <v>36663.07911156</v>
      </c>
      <c r="T75" s="65">
        <f t="shared" si="51"/>
        <v>38233.188304249998</v>
      </c>
    </row>
    <row r="76" spans="1:21" x14ac:dyDescent="0.25">
      <c r="A76" s="64" t="s">
        <v>9</v>
      </c>
      <c r="B76" s="65">
        <f>B59+B61+B62+B64</f>
        <v>6351.8520000000008</v>
      </c>
      <c r="C76" s="65">
        <f>C59+C61+C62+C64</f>
        <v>8070.2510000000011</v>
      </c>
      <c r="D76" s="65">
        <f t="shared" ref="D76:S76" si="52">D59+D61+D62+D64</f>
        <v>10591.191999999999</v>
      </c>
      <c r="E76" s="65">
        <f t="shared" si="52"/>
        <v>11163.627</v>
      </c>
      <c r="F76" s="65">
        <f t="shared" si="52"/>
        <v>8070.9709999999995</v>
      </c>
      <c r="G76" s="65">
        <f t="shared" si="52"/>
        <v>9539.4710000000014</v>
      </c>
      <c r="H76" s="65">
        <f>H59+H61+H62+H64</f>
        <v>9302.9989999999998</v>
      </c>
      <c r="I76" s="65">
        <f t="shared" si="52"/>
        <v>8064.0451292457583</v>
      </c>
      <c r="J76" s="65">
        <f t="shared" si="52"/>
        <v>8401.0782080078134</v>
      </c>
      <c r="K76" s="65">
        <f t="shared" si="52"/>
        <v>9678.0590000000011</v>
      </c>
      <c r="L76" s="65">
        <f t="shared" si="52"/>
        <v>13654.445243890046</v>
      </c>
      <c r="M76" s="65">
        <f t="shared" si="52"/>
        <v>15924.105158410133</v>
      </c>
      <c r="N76" s="65">
        <f t="shared" si="52"/>
        <v>20607.941579676833</v>
      </c>
      <c r="O76" s="65">
        <f t="shared" si="52"/>
        <v>26175.458886091874</v>
      </c>
      <c r="P76" s="65">
        <f t="shared" si="52"/>
        <v>27053.059600108376</v>
      </c>
      <c r="Q76" s="65">
        <f t="shared" si="52"/>
        <v>34439.160280939999</v>
      </c>
      <c r="R76" s="65">
        <f t="shared" si="52"/>
        <v>41930.941690210006</v>
      </c>
      <c r="S76" s="65">
        <f t="shared" si="52"/>
        <v>44242.085071700007</v>
      </c>
      <c r="T76" s="65">
        <f>T59+T61+T62+T64</f>
        <v>48408.197490590006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23" sqref="J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2:I75"/>
  <sheetViews>
    <sheetView showGridLines="0" topLeftCell="E1" workbookViewId="0">
      <selection activeCell="H11" sqref="H11"/>
    </sheetView>
  </sheetViews>
  <sheetFormatPr defaultRowHeight="15" x14ac:dyDescent="0.25"/>
  <cols>
    <col min="1" max="1" width="4.85546875" customWidth="1"/>
  </cols>
  <sheetData>
    <row r="2" spans="2:9" x14ac:dyDescent="0.25">
      <c r="B2" s="79" t="s">
        <v>642</v>
      </c>
      <c r="C2" s="80"/>
      <c r="D2" s="80"/>
      <c r="E2" s="80"/>
      <c r="F2" s="81"/>
    </row>
    <row r="3" spans="2:9" x14ac:dyDescent="0.25">
      <c r="B3" s="82" t="s">
        <v>643</v>
      </c>
      <c r="C3" s="82" t="s">
        <v>644</v>
      </c>
      <c r="D3" s="82" t="s">
        <v>645</v>
      </c>
      <c r="E3" s="82" t="s">
        <v>646</v>
      </c>
      <c r="F3" s="82" t="s">
        <v>647</v>
      </c>
    </row>
    <row r="4" spans="2:9" x14ac:dyDescent="0.25">
      <c r="B4" s="83" t="s">
        <v>569</v>
      </c>
      <c r="C4" s="84">
        <v>13702.656000000001</v>
      </c>
      <c r="D4" s="84">
        <v>13242.201216585529</v>
      </c>
      <c r="E4" s="85">
        <v>460.45478341447233</v>
      </c>
      <c r="F4" s="86">
        <v>3.3603323575697466E-2</v>
      </c>
      <c r="H4" s="13" t="s">
        <v>648</v>
      </c>
      <c r="I4" s="87">
        <f>MAX(F4:F75)</f>
        <v>0.11264306820079242</v>
      </c>
    </row>
    <row r="5" spans="2:9" x14ac:dyDescent="0.25">
      <c r="B5" s="83" t="s">
        <v>570</v>
      </c>
      <c r="C5" s="84">
        <v>16204.897999999999</v>
      </c>
      <c r="D5" s="84">
        <v>15509.853305339446</v>
      </c>
      <c r="E5" s="85">
        <v>695.04469466055343</v>
      </c>
      <c r="F5" s="86">
        <v>4.2891025581312109E-2</v>
      </c>
      <c r="H5" s="13" t="s">
        <v>649</v>
      </c>
      <c r="I5" s="87">
        <f>MIN(F4:F75)</f>
        <v>-4.3293531075440463E-2</v>
      </c>
    </row>
    <row r="6" spans="2:9" x14ac:dyDescent="0.25">
      <c r="B6" s="83" t="s">
        <v>571</v>
      </c>
      <c r="C6" s="84">
        <v>19411.614000000001</v>
      </c>
      <c r="D6" s="84">
        <v>18287.450292803485</v>
      </c>
      <c r="E6" s="85">
        <v>1124.163707196516</v>
      </c>
      <c r="F6" s="86">
        <v>5.791191331109901E-2</v>
      </c>
      <c r="H6" s="78" t="s">
        <v>650</v>
      </c>
      <c r="I6" s="88">
        <f>AVERAGE(F4:F75)</f>
        <v>3.1217194250681399E-2</v>
      </c>
    </row>
    <row r="7" spans="2:9" x14ac:dyDescent="0.25">
      <c r="B7" s="83" t="s">
        <v>572</v>
      </c>
      <c r="C7" s="84">
        <v>21286.826000000001</v>
      </c>
      <c r="D7" s="84">
        <v>20522.783719547289</v>
      </c>
      <c r="E7" s="85">
        <v>764.04228045271157</v>
      </c>
      <c r="F7" s="86">
        <v>3.5892729167453688E-2</v>
      </c>
    </row>
    <row r="8" spans="2:9" x14ac:dyDescent="0.25">
      <c r="B8" s="89" t="s">
        <v>573</v>
      </c>
      <c r="C8" s="90">
        <v>17933.059000000001</v>
      </c>
      <c r="D8" s="90">
        <v>15913.024212014167</v>
      </c>
      <c r="E8" s="91">
        <v>2020.0347879858346</v>
      </c>
      <c r="F8" s="92">
        <v>0.11264306820079242</v>
      </c>
    </row>
    <row r="9" spans="2:9" x14ac:dyDescent="0.25">
      <c r="B9" s="89" t="s">
        <v>574</v>
      </c>
      <c r="C9" s="90">
        <v>20935.514999999999</v>
      </c>
      <c r="D9" s="90">
        <v>21024.862703847328</v>
      </c>
      <c r="E9" s="91">
        <v>-89.347703847328376</v>
      </c>
      <c r="F9" s="92">
        <v>-4.2677576284762221E-3</v>
      </c>
    </row>
    <row r="10" spans="2:9" x14ac:dyDescent="0.25">
      <c r="B10" s="89" t="s">
        <v>575</v>
      </c>
      <c r="C10" s="90">
        <v>23347.996999999999</v>
      </c>
      <c r="D10" s="90">
        <v>23150.73910331291</v>
      </c>
      <c r="E10" s="91">
        <v>197.25789668708967</v>
      </c>
      <c r="F10" s="92">
        <v>8.4486003954467558E-3</v>
      </c>
    </row>
    <row r="11" spans="2:9" x14ac:dyDescent="0.25">
      <c r="B11" s="89" t="s">
        <v>576</v>
      </c>
      <c r="C11" s="90">
        <v>22497.797999999999</v>
      </c>
      <c r="D11" s="90">
        <v>23471.807116841981</v>
      </c>
      <c r="E11" s="91">
        <v>-974.00911684198218</v>
      </c>
      <c r="F11" s="92">
        <v>-4.3293531075440463E-2</v>
      </c>
    </row>
    <row r="12" spans="2:9" x14ac:dyDescent="0.25">
      <c r="B12" s="83" t="s">
        <v>577</v>
      </c>
      <c r="C12" s="84">
        <v>20140.311000000002</v>
      </c>
      <c r="D12" s="84">
        <v>20276.924563135202</v>
      </c>
      <c r="E12" s="85">
        <v>-136.61356313520082</v>
      </c>
      <c r="F12" s="86">
        <v>-6.7830910423975488E-3</v>
      </c>
    </row>
    <row r="13" spans="2:9" x14ac:dyDescent="0.25">
      <c r="B13" s="83" t="s">
        <v>578</v>
      </c>
      <c r="C13" s="84">
        <v>21236.18</v>
      </c>
      <c r="D13" s="84">
        <v>20915.969038189174</v>
      </c>
      <c r="E13" s="85">
        <v>320.21096181082612</v>
      </c>
      <c r="F13" s="86">
        <v>1.5078557528276089E-2</v>
      </c>
    </row>
    <row r="14" spans="2:9" x14ac:dyDescent="0.25">
      <c r="B14" s="83" t="s">
        <v>579</v>
      </c>
      <c r="C14" s="84">
        <v>23528.760999999999</v>
      </c>
      <c r="D14" s="84">
        <v>23664.773040672429</v>
      </c>
      <c r="E14" s="85">
        <v>-136.01204067243089</v>
      </c>
      <c r="F14" s="86">
        <v>-5.780671607503297E-3</v>
      </c>
    </row>
    <row r="15" spans="2:9" x14ac:dyDescent="0.25">
      <c r="B15" s="83" t="s">
        <v>580</v>
      </c>
      <c r="C15" s="84">
        <v>22565.937000000002</v>
      </c>
      <c r="D15" s="84">
        <v>23055.756215299756</v>
      </c>
      <c r="E15" s="85">
        <v>-489.81921529975443</v>
      </c>
      <c r="F15" s="86">
        <v>-2.1706132357799029E-2</v>
      </c>
    </row>
    <row r="16" spans="2:9" x14ac:dyDescent="0.25">
      <c r="B16" s="89" t="s">
        <v>581</v>
      </c>
      <c r="C16" s="90">
        <v>23980.202000000001</v>
      </c>
      <c r="D16" s="90">
        <v>24434.677406163588</v>
      </c>
      <c r="E16" s="91">
        <v>-454.47540616358674</v>
      </c>
      <c r="F16" s="92">
        <v>-1.8952109167536899E-2</v>
      </c>
    </row>
    <row r="17" spans="2:6" x14ac:dyDescent="0.25">
      <c r="B17" s="89" t="s">
        <v>582</v>
      </c>
      <c r="C17" s="90">
        <v>26905.947</v>
      </c>
      <c r="D17" s="90">
        <v>26748.816758755554</v>
      </c>
      <c r="E17" s="91">
        <v>157.13024124444564</v>
      </c>
      <c r="F17" s="92">
        <v>5.8399818168245717E-3</v>
      </c>
    </row>
    <row r="18" spans="2:6" x14ac:dyDescent="0.25">
      <c r="B18" s="89" t="s">
        <v>583</v>
      </c>
      <c r="C18" s="90">
        <v>30583.742999999999</v>
      </c>
      <c r="D18" s="90">
        <v>30527.564413219985</v>
      </c>
      <c r="E18" s="91">
        <v>56.178586780013575</v>
      </c>
      <c r="F18" s="92">
        <v>1.8368774149067882E-3</v>
      </c>
    </row>
    <row r="19" spans="2:6" x14ac:dyDescent="0.25">
      <c r="B19" s="89" t="s">
        <v>584</v>
      </c>
      <c r="C19" s="90">
        <v>33721.311000000002</v>
      </c>
      <c r="D19" s="90">
        <v>33714.188838005779</v>
      </c>
      <c r="E19" s="91">
        <v>7.1221619942225516</v>
      </c>
      <c r="F19" s="92">
        <v>2.1120655701145638E-4</v>
      </c>
    </row>
    <row r="20" spans="2:6" x14ac:dyDescent="0.25">
      <c r="B20" s="83" t="s">
        <v>585</v>
      </c>
      <c r="C20" s="84">
        <v>28825.154999999999</v>
      </c>
      <c r="D20" s="84">
        <v>27539.127635969471</v>
      </c>
      <c r="E20" s="85">
        <v>1286.0273640305277</v>
      </c>
      <c r="F20" s="86">
        <v>4.4614759713539363E-2</v>
      </c>
    </row>
    <row r="21" spans="2:6" x14ac:dyDescent="0.25">
      <c r="B21" s="83" t="s">
        <v>586</v>
      </c>
      <c r="C21" s="84">
        <v>32418.739000000001</v>
      </c>
      <c r="D21" s="84">
        <v>31153.41595651786</v>
      </c>
      <c r="E21" s="85">
        <v>1265.3230434821417</v>
      </c>
      <c r="F21" s="86">
        <v>3.9030606449009062E-2</v>
      </c>
    </row>
    <row r="22" spans="2:6" x14ac:dyDescent="0.25">
      <c r="B22" s="83" t="s">
        <v>587</v>
      </c>
      <c r="C22" s="84">
        <v>37242.404999999999</v>
      </c>
      <c r="D22" s="84">
        <v>35919.48165903824</v>
      </c>
      <c r="E22" s="85">
        <v>1322.9233409617591</v>
      </c>
      <c r="F22" s="86">
        <v>3.5521963228791455E-2</v>
      </c>
    </row>
    <row r="23" spans="2:6" x14ac:dyDescent="0.25">
      <c r="B23" s="83" t="s">
        <v>588</v>
      </c>
      <c r="C23" s="84">
        <v>40005.701000000001</v>
      </c>
      <c r="D23" s="84">
        <v>38387.585502292626</v>
      </c>
      <c r="E23" s="85">
        <v>1618.1154977073747</v>
      </c>
      <c r="F23" s="86">
        <v>4.0447122716519193E-2</v>
      </c>
    </row>
    <row r="24" spans="2:6" x14ac:dyDescent="0.25">
      <c r="B24" s="89" t="s">
        <v>589</v>
      </c>
      <c r="C24" s="90">
        <v>39259.538</v>
      </c>
      <c r="D24" s="90">
        <v>37958.687196814717</v>
      </c>
      <c r="E24" s="91">
        <v>1300.8508031852834</v>
      </c>
      <c r="F24" s="92">
        <v>3.3134643693088883E-2</v>
      </c>
    </row>
    <row r="25" spans="2:6" x14ac:dyDescent="0.25">
      <c r="B25" s="89" t="s">
        <v>590</v>
      </c>
      <c r="C25" s="90">
        <v>44539.83</v>
      </c>
      <c r="D25" s="90">
        <v>43556.380143734321</v>
      </c>
      <c r="E25" s="91">
        <v>983.44985626568086</v>
      </c>
      <c r="F25" s="92">
        <v>2.2080233720372999E-2</v>
      </c>
    </row>
    <row r="26" spans="2:6" x14ac:dyDescent="0.25">
      <c r="B26" s="89" t="s">
        <v>591</v>
      </c>
      <c r="C26" s="90">
        <v>47294.177000000003</v>
      </c>
      <c r="D26" s="90">
        <v>46064.43035586628</v>
      </c>
      <c r="E26" s="91">
        <v>1229.7466441337237</v>
      </c>
      <c r="F26" s="92">
        <v>2.6002073027589077E-2</v>
      </c>
    </row>
    <row r="27" spans="2:6" x14ac:dyDescent="0.25">
      <c r="B27" s="89" t="s">
        <v>592</v>
      </c>
      <c r="C27" s="90">
        <v>44654.453999999998</v>
      </c>
      <c r="D27" s="90">
        <v>42793.022397691355</v>
      </c>
      <c r="E27" s="91">
        <v>1861.4316023086431</v>
      </c>
      <c r="F27" s="92">
        <v>4.1685239333765972E-2</v>
      </c>
    </row>
    <row r="28" spans="2:6" x14ac:dyDescent="0.25">
      <c r="B28" s="83" t="s">
        <v>593</v>
      </c>
      <c r="C28" s="84">
        <v>36158.019999999997</v>
      </c>
      <c r="D28" s="84">
        <v>34621.146004794762</v>
      </c>
      <c r="E28" s="85">
        <v>1536.8739952052347</v>
      </c>
      <c r="F28" s="86">
        <v>4.2504373724148468E-2</v>
      </c>
    </row>
    <row r="29" spans="2:6" x14ac:dyDescent="0.25">
      <c r="B29" s="83" t="s">
        <v>594</v>
      </c>
      <c r="C29" s="84">
        <v>39417.612000000001</v>
      </c>
      <c r="D29" s="84">
        <v>38176.951691192531</v>
      </c>
      <c r="E29" s="85">
        <v>1240.6603088074698</v>
      </c>
      <c r="F29" s="86">
        <v>3.1474770942680898E-2</v>
      </c>
    </row>
    <row r="30" spans="2:6" x14ac:dyDescent="0.25">
      <c r="B30" s="83" t="s">
        <v>595</v>
      </c>
      <c r="C30" s="84">
        <v>52408.11</v>
      </c>
      <c r="D30" s="84">
        <v>52126.823861921468</v>
      </c>
      <c r="E30" s="85">
        <v>281.28613807853253</v>
      </c>
      <c r="F30" s="86">
        <v>5.3672253794027781E-3</v>
      </c>
    </row>
    <row r="31" spans="2:6" x14ac:dyDescent="0.25">
      <c r="B31" s="83" t="s">
        <v>596</v>
      </c>
      <c r="C31" s="84">
        <v>57970.258000000002</v>
      </c>
      <c r="D31" s="84">
        <v>55652.633154792238</v>
      </c>
      <c r="E31" s="85">
        <v>2317.6248452077634</v>
      </c>
      <c r="F31" s="86">
        <v>3.9979550292975466E-2</v>
      </c>
    </row>
    <row r="32" spans="2:6" x14ac:dyDescent="0.25">
      <c r="B32" s="89" t="s">
        <v>597</v>
      </c>
      <c r="C32" s="90">
        <v>53494.911999999997</v>
      </c>
      <c r="D32" s="90">
        <v>51079.384206221439</v>
      </c>
      <c r="E32" s="91">
        <v>2415.5277937785577</v>
      </c>
      <c r="F32" s="92">
        <v>4.515434652511547E-2</v>
      </c>
    </row>
    <row r="33" spans="2:6" x14ac:dyDescent="0.25">
      <c r="B33" s="89" t="s">
        <v>598</v>
      </c>
      <c r="C33" s="90">
        <v>48383.196000000004</v>
      </c>
      <c r="D33" s="90">
        <v>45441.982876261143</v>
      </c>
      <c r="E33" s="91">
        <v>2941.2131237388603</v>
      </c>
      <c r="F33" s="92">
        <v>6.0789971868308576E-2</v>
      </c>
    </row>
    <row r="34" spans="2:6" x14ac:dyDescent="0.25">
      <c r="B34" s="89" t="s">
        <v>599</v>
      </c>
      <c r="C34" s="90">
        <v>50147.232000000004</v>
      </c>
      <c r="D34" s="90">
        <v>47839.299732888401</v>
      </c>
      <c r="E34" s="91">
        <v>2307.9322671116024</v>
      </c>
      <c r="F34" s="92">
        <v>4.6023123810933417E-2</v>
      </c>
    </row>
    <row r="35" spans="2:6" x14ac:dyDescent="0.25">
      <c r="B35" s="89" t="s">
        <v>600</v>
      </c>
      <c r="C35" s="90">
        <v>53246.659</v>
      </c>
      <c r="D35" s="90">
        <v>50911.779093767545</v>
      </c>
      <c r="E35" s="91">
        <v>2334.8799062324542</v>
      </c>
      <c r="F35" s="92">
        <v>4.3850261219815771E-2</v>
      </c>
    </row>
    <row r="36" spans="2:6" x14ac:dyDescent="0.25">
      <c r="B36" s="83" t="s">
        <v>601</v>
      </c>
      <c r="C36" s="84">
        <v>51732.184000000001</v>
      </c>
      <c r="D36" s="84">
        <v>49433.959190173926</v>
      </c>
      <c r="E36" s="85">
        <v>2298.2248098260752</v>
      </c>
      <c r="F36" s="86">
        <v>4.4425435621006745E-2</v>
      </c>
    </row>
    <row r="37" spans="2:6" x14ac:dyDescent="0.25">
      <c r="B37" s="83" t="s">
        <v>602</v>
      </c>
      <c r="C37" s="84">
        <v>60129.601999999999</v>
      </c>
      <c r="D37" s="84">
        <v>58209.685397528359</v>
      </c>
      <c r="E37" s="85">
        <v>1919.9166024716396</v>
      </c>
      <c r="F37" s="86">
        <v>3.1929640952415413E-2</v>
      </c>
    </row>
    <row r="38" spans="2:6" x14ac:dyDescent="0.25">
      <c r="B38" s="83" t="s">
        <v>603</v>
      </c>
      <c r="C38" s="84">
        <v>65716.048999999999</v>
      </c>
      <c r="D38" s="84">
        <v>63074.796727776578</v>
      </c>
      <c r="E38" s="85">
        <v>2641.2522722234207</v>
      </c>
      <c r="F38" s="86">
        <v>4.0191890906640187E-2</v>
      </c>
    </row>
    <row r="39" spans="2:6" x14ac:dyDescent="0.25">
      <c r="B39" s="83" t="s">
        <v>604</v>
      </c>
      <c r="C39" s="84">
        <v>66044.164999999994</v>
      </c>
      <c r="D39" s="84">
        <v>63304.633621580506</v>
      </c>
      <c r="E39" s="85">
        <v>2739.5313784194877</v>
      </c>
      <c r="F39" s="86">
        <v>4.148029395813374E-2</v>
      </c>
    </row>
    <row r="40" spans="2:6" x14ac:dyDescent="0.25">
      <c r="B40" s="89" t="s">
        <v>605</v>
      </c>
      <c r="C40" s="90">
        <v>59234.258000000002</v>
      </c>
      <c r="D40" s="90">
        <v>56730.923439520557</v>
      </c>
      <c r="E40" s="91">
        <v>2503.3345604794449</v>
      </c>
      <c r="F40" s="92">
        <v>4.2261600718952956E-2</v>
      </c>
    </row>
    <row r="41" spans="2:6" x14ac:dyDescent="0.25">
      <c r="B41" s="89" t="s">
        <v>606</v>
      </c>
      <c r="C41" s="90">
        <v>62456.286</v>
      </c>
      <c r="D41" s="90">
        <v>58995.148336170969</v>
      </c>
      <c r="E41" s="91">
        <v>3461.1376638290312</v>
      </c>
      <c r="F41" s="92">
        <v>5.5416962574896485E-2</v>
      </c>
    </row>
    <row r="42" spans="2:6" x14ac:dyDescent="0.25">
      <c r="B42" s="89" t="s">
        <v>607</v>
      </c>
      <c r="C42" s="90">
        <v>63681.93</v>
      </c>
      <c r="D42" s="90">
        <v>61307.529909286677</v>
      </c>
      <c r="E42" s="91">
        <v>2374.4000907133232</v>
      </c>
      <c r="F42" s="92">
        <v>3.7285303550211549E-2</v>
      </c>
    </row>
    <row r="43" spans="2:6" x14ac:dyDescent="0.25">
      <c r="B43" s="89" t="s">
        <v>608</v>
      </c>
      <c r="C43" s="90">
        <v>61989.525999999998</v>
      </c>
      <c r="D43" s="90">
        <v>60074.604290597141</v>
      </c>
      <c r="E43" s="91">
        <v>1914.9217094028572</v>
      </c>
      <c r="F43" s="92">
        <v>3.0891052617547959E-2</v>
      </c>
    </row>
    <row r="44" spans="2:6" x14ac:dyDescent="0.25">
      <c r="B44" s="83" t="s">
        <v>609</v>
      </c>
      <c r="C44" s="84">
        <v>60746.544000000002</v>
      </c>
      <c r="D44" s="84">
        <v>58386.861460172076</v>
      </c>
      <c r="E44" s="85">
        <v>2359.6825398279252</v>
      </c>
      <c r="F44" s="86">
        <v>3.8844720776673732E-2</v>
      </c>
    </row>
    <row r="45" spans="2:6" x14ac:dyDescent="0.25">
      <c r="B45" s="83" t="s">
        <v>610</v>
      </c>
      <c r="C45" s="84">
        <v>64485.93</v>
      </c>
      <c r="D45" s="84">
        <v>61755.440018748122</v>
      </c>
      <c r="E45" s="85">
        <v>2730.4899812518779</v>
      </c>
      <c r="F45" s="86">
        <v>4.2342414558522737E-2</v>
      </c>
    </row>
    <row r="46" spans="2:6" x14ac:dyDescent="0.25">
      <c r="B46" s="83" t="s">
        <v>611</v>
      </c>
      <c r="C46" s="84">
        <v>73958.557000000001</v>
      </c>
      <c r="D46" s="84">
        <v>71482.144531314567</v>
      </c>
      <c r="E46" s="85">
        <v>2476.4124686854339</v>
      </c>
      <c r="F46" s="86">
        <v>3.3483785638022033E-2</v>
      </c>
    </row>
    <row r="47" spans="2:6" x14ac:dyDescent="0.25">
      <c r="B47" s="83" t="s">
        <v>612</v>
      </c>
      <c r="C47" s="84">
        <v>72487.97</v>
      </c>
      <c r="D47" s="84">
        <v>70288.165695321528</v>
      </c>
      <c r="E47" s="85">
        <v>2199.8043046784733</v>
      </c>
      <c r="F47" s="86">
        <v>3.0347163876688409E-2</v>
      </c>
    </row>
    <row r="48" spans="2:6" x14ac:dyDescent="0.25">
      <c r="B48" s="89" t="s">
        <v>613</v>
      </c>
      <c r="C48" s="90">
        <v>73569.047999999995</v>
      </c>
      <c r="D48" s="90">
        <v>71215.564815619349</v>
      </c>
      <c r="E48" s="91">
        <v>2353.483184380646</v>
      </c>
      <c r="F48" s="92">
        <v>3.1990126940077385E-2</v>
      </c>
    </row>
    <row r="49" spans="2:6" x14ac:dyDescent="0.25">
      <c r="B49" s="89" t="s">
        <v>614</v>
      </c>
      <c r="C49" s="90">
        <v>75062.597999999998</v>
      </c>
      <c r="D49" s="90">
        <v>71112.988677257017</v>
      </c>
      <c r="E49" s="91">
        <v>3949.609322742981</v>
      </c>
      <c r="F49" s="92">
        <v>5.2617540932209425E-2</v>
      </c>
    </row>
    <row r="50" spans="2:6" x14ac:dyDescent="0.25">
      <c r="B50" s="89" t="s">
        <v>615</v>
      </c>
      <c r="C50" s="90">
        <v>83205.308999999994</v>
      </c>
      <c r="D50" s="90">
        <v>81256.686258058719</v>
      </c>
      <c r="E50" s="91">
        <v>1948.6227419412753</v>
      </c>
      <c r="F50" s="92">
        <v>2.3419452020078134E-2</v>
      </c>
    </row>
    <row r="51" spans="2:6" x14ac:dyDescent="0.25">
      <c r="B51" s="89" t="s">
        <v>616</v>
      </c>
      <c r="C51" s="90">
        <v>83380.044999999998</v>
      </c>
      <c r="D51" s="90">
        <v>81552.919953929057</v>
      </c>
      <c r="E51" s="91">
        <v>1827.1250460709416</v>
      </c>
      <c r="F51" s="92">
        <v>2.1913217318015859E-2</v>
      </c>
    </row>
    <row r="52" spans="2:6" x14ac:dyDescent="0.25">
      <c r="B52" s="83" t="s">
        <v>617</v>
      </c>
      <c r="C52" s="84">
        <v>82577.801999999996</v>
      </c>
      <c r="D52" s="84">
        <v>80751.017450768049</v>
      </c>
      <c r="E52" s="85">
        <v>1826.7845492319466</v>
      </c>
      <c r="F52" s="86">
        <v>2.2121980786458165E-2</v>
      </c>
    </row>
    <row r="53" spans="2:6" x14ac:dyDescent="0.25">
      <c r="B53" s="83" t="s">
        <v>618</v>
      </c>
      <c r="C53" s="84">
        <v>94442.429000000004</v>
      </c>
      <c r="D53" s="84">
        <v>91212.090602143144</v>
      </c>
      <c r="E53" s="85">
        <v>3230.33839785686</v>
      </c>
      <c r="F53" s="86">
        <v>3.4204312956169942E-2</v>
      </c>
    </row>
    <row r="54" spans="2:6" x14ac:dyDescent="0.25">
      <c r="B54" s="83" t="s">
        <v>619</v>
      </c>
      <c r="C54" s="84">
        <v>109433.272</v>
      </c>
      <c r="D54" s="84">
        <v>108189.58290329811</v>
      </c>
      <c r="E54" s="85">
        <v>1243.6890967018844</v>
      </c>
      <c r="F54" s="86">
        <v>1.1364816878562166E-2</v>
      </c>
    </row>
    <row r="55" spans="2:6" x14ac:dyDescent="0.25">
      <c r="B55" s="83" t="s">
        <v>620</v>
      </c>
      <c r="C55" s="84">
        <v>122080.497</v>
      </c>
      <c r="D55" s="84">
        <v>121542.67609630506</v>
      </c>
      <c r="E55" s="85">
        <v>537.82090369494108</v>
      </c>
      <c r="F55" s="86">
        <v>4.4054612891602256E-3</v>
      </c>
    </row>
    <row r="56" spans="2:6" x14ac:dyDescent="0.25">
      <c r="B56" s="89" t="s">
        <v>621</v>
      </c>
      <c r="C56" s="90">
        <v>90127.298999999999</v>
      </c>
      <c r="D56" s="90">
        <v>87329.425275803136</v>
      </c>
      <c r="E56" s="91">
        <v>2797.8737241968629</v>
      </c>
      <c r="F56" s="92">
        <v>3.1043576754661902E-2</v>
      </c>
    </row>
    <row r="57" spans="2:6" x14ac:dyDescent="0.25">
      <c r="B57" s="89" t="s">
        <v>622</v>
      </c>
      <c r="C57" s="90">
        <v>85552.695999999996</v>
      </c>
      <c r="D57" s="90">
        <v>80902.871046127839</v>
      </c>
      <c r="E57" s="91">
        <v>4649.8249538721575</v>
      </c>
      <c r="F57" s="92">
        <v>5.435041993150231E-2</v>
      </c>
    </row>
    <row r="58" spans="2:6" x14ac:dyDescent="0.25">
      <c r="B58" s="89" t="s">
        <v>623</v>
      </c>
      <c r="C58" s="90">
        <v>92271.239000000001</v>
      </c>
      <c r="D58" s="90">
        <v>87387.269580131688</v>
      </c>
      <c r="E58" s="91">
        <v>4883.9694198683137</v>
      </c>
      <c r="F58" s="92">
        <v>5.2930571571368122E-2</v>
      </c>
    </row>
    <row r="59" spans="2:6" x14ac:dyDescent="0.25">
      <c r="B59" s="89" t="s">
        <v>624</v>
      </c>
      <c r="C59" s="90">
        <v>92895.764999999999</v>
      </c>
      <c r="D59" s="90">
        <v>88530.336507209839</v>
      </c>
      <c r="E59" s="91">
        <v>4365.4284927901608</v>
      </c>
      <c r="F59" s="92">
        <v>4.6992761110155677E-2</v>
      </c>
    </row>
    <row r="60" spans="2:6" x14ac:dyDescent="0.25">
      <c r="B60" s="83" t="s">
        <v>625</v>
      </c>
      <c r="C60" s="84">
        <v>98497.39</v>
      </c>
      <c r="D60" s="84">
        <v>93700.205907083146</v>
      </c>
      <c r="E60" s="85">
        <v>4797.1840929168538</v>
      </c>
      <c r="F60" s="86">
        <v>4.8703667101400901E-2</v>
      </c>
    </row>
    <row r="61" spans="2:6" x14ac:dyDescent="0.25">
      <c r="B61" s="83" t="s">
        <v>626</v>
      </c>
      <c r="C61" s="84">
        <v>107945.45</v>
      </c>
      <c r="D61" s="84">
        <v>103175.89644007204</v>
      </c>
      <c r="E61" s="85">
        <v>4769.5535599279538</v>
      </c>
      <c r="F61" s="86">
        <v>4.4184850402939208E-2</v>
      </c>
    </row>
    <row r="62" spans="2:6" x14ac:dyDescent="0.25">
      <c r="B62" s="83" t="s">
        <v>627</v>
      </c>
      <c r="C62" s="84">
        <v>122942.409</v>
      </c>
      <c r="D62" s="84">
        <v>117251.67547714987</v>
      </c>
      <c r="E62" s="85">
        <v>5690.7335228501324</v>
      </c>
      <c r="F62" s="86">
        <v>4.6287799052726654E-2</v>
      </c>
    </row>
    <row r="63" spans="2:6" x14ac:dyDescent="0.25">
      <c r="B63" s="83" t="s">
        <v>628</v>
      </c>
      <c r="C63" s="84">
        <v>119366.299</v>
      </c>
      <c r="D63" s="84">
        <v>114546.94047782104</v>
      </c>
      <c r="E63" s="85">
        <v>4819.3585221789544</v>
      </c>
      <c r="F63" s="86">
        <v>4.03745325318242E-2</v>
      </c>
    </row>
    <row r="64" spans="2:6" x14ac:dyDescent="0.25">
      <c r="B64" s="89" t="s">
        <v>629</v>
      </c>
      <c r="C64" s="90">
        <v>112771.595</v>
      </c>
      <c r="D64" s="90">
        <v>108263.47132464696</v>
      </c>
      <c r="E64" s="91">
        <v>4508.1236753530393</v>
      </c>
      <c r="F64" s="92">
        <v>3.9975701996172348E-2</v>
      </c>
    </row>
    <row r="65" spans="2:6" x14ac:dyDescent="0.25">
      <c r="B65" s="89" t="s">
        <v>630</v>
      </c>
      <c r="C65" s="90">
        <v>126728.584</v>
      </c>
      <c r="D65" s="90">
        <v>122140.26479934824</v>
      </c>
      <c r="E65" s="91">
        <v>4588.3192006517638</v>
      </c>
      <c r="F65" s="92">
        <v>3.6205874443067741E-2</v>
      </c>
    </row>
    <row r="66" spans="2:6" x14ac:dyDescent="0.25">
      <c r="B66" s="89" t="s">
        <v>631</v>
      </c>
      <c r="C66" s="90">
        <v>136887.08858421273</v>
      </c>
      <c r="D66" s="90">
        <v>133293.81242736467</v>
      </c>
      <c r="E66" s="91">
        <v>3593.2761568480637</v>
      </c>
      <c r="F66" s="92">
        <v>2.6249927542563559E-2</v>
      </c>
    </row>
    <row r="67" spans="2:6" x14ac:dyDescent="0.25">
      <c r="B67" s="89" t="s">
        <v>632</v>
      </c>
      <c r="C67" s="90">
        <v>146566.18761885958</v>
      </c>
      <c r="D67" s="90">
        <v>142850.59990604848</v>
      </c>
      <c r="E67" s="91">
        <v>3715.5877128111024</v>
      </c>
      <c r="F67" s="92">
        <v>2.5350920107667416E-2</v>
      </c>
    </row>
    <row r="68" spans="2:6" x14ac:dyDescent="0.25">
      <c r="B68" s="83" t="s">
        <v>633</v>
      </c>
      <c r="C68" s="84">
        <v>132900.55100000001</v>
      </c>
      <c r="D68" s="84">
        <v>127474.72580782349</v>
      </c>
      <c r="E68" s="85">
        <v>5425.8251921765186</v>
      </c>
      <c r="F68" s="86">
        <v>4.0826205394562422E-2</v>
      </c>
    </row>
    <row r="69" spans="2:6" x14ac:dyDescent="0.25">
      <c r="B69" s="83" t="s">
        <v>634</v>
      </c>
      <c r="C69" s="84">
        <v>156009.13</v>
      </c>
      <c r="D69" s="84">
        <v>152493.50894229053</v>
      </c>
      <c r="E69" s="85">
        <v>3515.6210577094753</v>
      </c>
      <c r="F69" s="86">
        <v>2.2534713562658001E-2</v>
      </c>
    </row>
    <row r="70" spans="2:6" x14ac:dyDescent="0.25">
      <c r="B70" s="83" t="s">
        <v>635</v>
      </c>
      <c r="C70" s="84">
        <v>156581.96799999999</v>
      </c>
      <c r="D70" s="84">
        <v>150723.73457421362</v>
      </c>
      <c r="E70" s="85">
        <v>5858.2334257863695</v>
      </c>
      <c r="F70" s="86">
        <v>3.7413206007133402E-2</v>
      </c>
    </row>
    <row r="71" spans="2:6" x14ac:dyDescent="0.25">
      <c r="B71" s="83" t="s">
        <v>636</v>
      </c>
      <c r="C71" s="84">
        <v>170882.24799999999</v>
      </c>
      <c r="D71" s="84">
        <v>164760.35230676716</v>
      </c>
      <c r="E71" s="85">
        <v>6121.8956932328292</v>
      </c>
      <c r="F71" s="86">
        <v>3.5825229155651263E-2</v>
      </c>
    </row>
    <row r="72" spans="2:6" x14ac:dyDescent="0.25">
      <c r="B72" s="89" t="s">
        <v>637</v>
      </c>
      <c r="C72" s="90">
        <v>159700.769</v>
      </c>
      <c r="D72" s="90">
        <v>152633.51455772301</v>
      </c>
      <c r="E72" s="91">
        <v>7067.2544422769861</v>
      </c>
      <c r="F72" s="92">
        <v>4.425310213927014E-2</v>
      </c>
    </row>
    <row r="73" spans="2:6" x14ac:dyDescent="0.25">
      <c r="B73" s="89" t="s">
        <v>638</v>
      </c>
      <c r="C73" s="90">
        <v>176383.15100000001</v>
      </c>
      <c r="D73" s="90">
        <v>171079.55225747032</v>
      </c>
      <c r="E73" s="91">
        <v>5303.5987425296917</v>
      </c>
      <c r="F73" s="92">
        <v>3.0068624539595006E-2</v>
      </c>
    </row>
    <row r="74" spans="2:6" x14ac:dyDescent="0.25">
      <c r="B74" s="89" t="s">
        <v>651</v>
      </c>
      <c r="C74" s="90">
        <v>197156.66500000001</v>
      </c>
      <c r="D74" s="90">
        <v>191332.94827361743</v>
      </c>
      <c r="E74" s="91">
        <v>5823.7167263825831</v>
      </c>
      <c r="F74" s="92">
        <v>2.9538523216461301E-2</v>
      </c>
    </row>
    <row r="75" spans="2:6" x14ac:dyDescent="0.25">
      <c r="B75" s="93" t="s">
        <v>652</v>
      </c>
      <c r="C75" s="94">
        <v>195546.66</v>
      </c>
      <c r="D75" s="94">
        <v>189219.48415984283</v>
      </c>
      <c r="E75" s="95">
        <v>6327.1758401571715</v>
      </c>
      <c r="F75" s="96">
        <v>3.2356348301511115E-2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H23" sqref="H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34" sqref="O3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showGridLines="0" workbookViewId="0">
      <selection activeCell="K66" sqref="K66"/>
    </sheetView>
  </sheetViews>
  <sheetFormatPr defaultRowHeight="15" x14ac:dyDescent="0.25"/>
  <cols>
    <col min="20" max="21" width="12.42578125" customWidth="1"/>
    <col min="23" max="24" width="9.140625" style="12"/>
  </cols>
  <sheetData>
    <row r="1" spans="1:24" ht="15.75" thickBot="1" x14ac:dyDescent="0.3">
      <c r="W1" s="12" t="s">
        <v>641</v>
      </c>
    </row>
    <row r="2" spans="1:24" s="69" customFormat="1" x14ac:dyDescent="0.25">
      <c r="A2" s="67"/>
      <c r="B2" s="68" t="s">
        <v>555</v>
      </c>
      <c r="C2" s="68" t="s">
        <v>556</v>
      </c>
      <c r="D2" s="68" t="s">
        <v>557</v>
      </c>
      <c r="E2" s="68" t="s">
        <v>558</v>
      </c>
      <c r="F2" s="68" t="s">
        <v>559</v>
      </c>
      <c r="G2" s="68" t="s">
        <v>560</v>
      </c>
      <c r="H2" s="68" t="s">
        <v>11</v>
      </c>
      <c r="I2" s="68" t="s">
        <v>12</v>
      </c>
      <c r="J2" s="68" t="s">
        <v>13</v>
      </c>
      <c r="K2" s="68" t="s">
        <v>14</v>
      </c>
      <c r="L2" s="68" t="s">
        <v>15</v>
      </c>
      <c r="M2" s="68" t="s">
        <v>561</v>
      </c>
      <c r="N2" s="68" t="s">
        <v>562</v>
      </c>
      <c r="O2" s="68" t="s">
        <v>563</v>
      </c>
      <c r="P2" s="68" t="s">
        <v>564</v>
      </c>
      <c r="Q2" s="68" t="s">
        <v>565</v>
      </c>
      <c r="R2" s="68" t="s">
        <v>566</v>
      </c>
      <c r="S2" s="68" t="s">
        <v>16</v>
      </c>
      <c r="T2" s="68" t="s">
        <v>567</v>
      </c>
      <c r="U2" s="68" t="s">
        <v>568</v>
      </c>
      <c r="W2" s="74" t="s">
        <v>639</v>
      </c>
      <c r="X2" s="74" t="s">
        <v>640</v>
      </c>
    </row>
    <row r="3" spans="1:24" x14ac:dyDescent="0.25">
      <c r="A3" s="70" t="s">
        <v>569</v>
      </c>
      <c r="B3" s="71">
        <v>4.6111262142224057</v>
      </c>
      <c r="C3" s="71">
        <v>4.5896849446257777</v>
      </c>
      <c r="D3" s="71">
        <v>4.5941554063101497</v>
      </c>
      <c r="E3" s="71">
        <v>4.5700270477490408</v>
      </c>
      <c r="F3" s="71">
        <v>4.6554230227039959</v>
      </c>
      <c r="G3" s="71">
        <v>4.5291117105186718</v>
      </c>
      <c r="H3" s="71">
        <v>3.913983</v>
      </c>
      <c r="I3" s="71">
        <v>4.4442329999999997</v>
      </c>
      <c r="J3" s="71">
        <v>3.842711</v>
      </c>
      <c r="K3" s="71">
        <v>4.137861</v>
      </c>
      <c r="L3" s="71">
        <v>4.901802</v>
      </c>
      <c r="M3" s="71">
        <v>-0.32596507328691915</v>
      </c>
      <c r="N3" s="71">
        <v>-1.5871904979598617E-2</v>
      </c>
      <c r="O3" s="71">
        <v>-8.6358701956671585E-2</v>
      </c>
      <c r="P3" s="71">
        <v>-5.8060703652487694E-2</v>
      </c>
      <c r="Q3" s="71">
        <v>7.7236797227172138E-2</v>
      </c>
      <c r="R3" s="71">
        <v>-1.4780944506134157</v>
      </c>
      <c r="S3" s="71">
        <v>3.4759522070000002</v>
      </c>
      <c r="T3" s="71">
        <v>3.38225624332147</v>
      </c>
      <c r="U3" s="71">
        <v>3.5469648133589202</v>
      </c>
      <c r="W3" s="75">
        <v>104.89333333333333</v>
      </c>
      <c r="X3" s="75">
        <v>41.976666666666659</v>
      </c>
    </row>
    <row r="4" spans="1:24" x14ac:dyDescent="0.25">
      <c r="A4" s="70" t="s">
        <v>570</v>
      </c>
      <c r="B4" s="71">
        <v>4.6056726569859627</v>
      </c>
      <c r="C4" s="71">
        <v>4.6131398214330588</v>
      </c>
      <c r="D4" s="71">
        <v>4.6005566191995406</v>
      </c>
      <c r="E4" s="71">
        <v>4.595583470783188</v>
      </c>
      <c r="F4" s="71">
        <v>4.5756219303922911</v>
      </c>
      <c r="G4" s="71">
        <v>4.607048176513648</v>
      </c>
      <c r="H4" s="71">
        <v>4.2706419999999996</v>
      </c>
      <c r="I4" s="71">
        <v>4.4609959999999997</v>
      </c>
      <c r="J4" s="71">
        <v>3.8958520000000001</v>
      </c>
      <c r="K4" s="71">
        <v>4.2029959999999997</v>
      </c>
      <c r="L4" s="71">
        <v>4.8013940000000002</v>
      </c>
      <c r="M4" s="71">
        <v>-0.31558154039548092</v>
      </c>
      <c r="N4" s="71">
        <v>-5.5527317349658663E-2</v>
      </c>
      <c r="O4" s="71">
        <v>-0.11263175073610238</v>
      </c>
      <c r="P4" s="71">
        <v>-0.1074853685714894</v>
      </c>
      <c r="Q4" s="71">
        <v>7.2912180355525325E-2</v>
      </c>
      <c r="R4" s="71">
        <v>-1.2486210416383414</v>
      </c>
      <c r="S4" s="71">
        <v>3.5320503990000001</v>
      </c>
      <c r="T4" s="71">
        <v>3.43489997886598</v>
      </c>
      <c r="U4" s="71">
        <v>3.61087101327302</v>
      </c>
      <c r="W4" s="75">
        <v>100.00333333333333</v>
      </c>
      <c r="X4" s="75">
        <v>48.476666666666667</v>
      </c>
    </row>
    <row r="5" spans="1:24" x14ac:dyDescent="0.25">
      <c r="A5" s="70" t="s">
        <v>571</v>
      </c>
      <c r="B5" s="71">
        <v>4.6498200817402688</v>
      </c>
      <c r="C5" s="71">
        <v>4.648221328127196</v>
      </c>
      <c r="D5" s="71">
        <v>4.6548321061772233</v>
      </c>
      <c r="E5" s="71">
        <v>4.6321618210566138</v>
      </c>
      <c r="F5" s="71">
        <v>4.5722139601937579</v>
      </c>
      <c r="G5" s="71">
        <v>4.6787695015039912</v>
      </c>
      <c r="H5" s="71">
        <v>4.4399329999999999</v>
      </c>
      <c r="I5" s="71">
        <v>4.537255</v>
      </c>
      <c r="J5" s="71">
        <v>3.9489239999999999</v>
      </c>
      <c r="K5" s="71">
        <v>4.2349550000000002</v>
      </c>
      <c r="L5" s="71">
        <v>4.9881099999999998</v>
      </c>
      <c r="M5" s="71">
        <v>-0.32443580767261215</v>
      </c>
      <c r="N5" s="71">
        <v>-6.2691636378820303E-2</v>
      </c>
      <c r="O5" s="71">
        <v>-0.13812628845039546</v>
      </c>
      <c r="P5" s="71">
        <v>-0.14669128595692818</v>
      </c>
      <c r="Q5" s="71">
        <v>4.9470537138670355E-2</v>
      </c>
      <c r="R5" s="71">
        <v>-1.3075144435855086</v>
      </c>
      <c r="S5" s="71">
        <v>3.653069983</v>
      </c>
      <c r="T5" s="71">
        <v>3.59224636528729</v>
      </c>
      <c r="U5" s="71">
        <v>3.6923444358200399</v>
      </c>
      <c r="W5" s="75">
        <v>97.266666666666652</v>
      </c>
      <c r="X5" s="75">
        <v>57.54</v>
      </c>
    </row>
    <row r="6" spans="1:24" x14ac:dyDescent="0.25">
      <c r="A6" s="70" t="s">
        <v>572</v>
      </c>
      <c r="B6" s="71">
        <v>4.6389808910792132</v>
      </c>
      <c r="C6" s="71">
        <v>4.6938359410459141</v>
      </c>
      <c r="D6" s="71">
        <v>4.4913033623295107</v>
      </c>
      <c r="E6" s="71">
        <v>4.6785136748921214</v>
      </c>
      <c r="F6" s="71">
        <v>4.5972764436607889</v>
      </c>
      <c r="G6" s="71">
        <v>4.7814461396795354</v>
      </c>
      <c r="H6" s="71">
        <v>4.5856349999999999</v>
      </c>
      <c r="I6" s="71">
        <v>4.6934060000000004</v>
      </c>
      <c r="J6" s="71">
        <v>4.0913979999999999</v>
      </c>
      <c r="K6" s="71">
        <v>4.3686999999999996</v>
      </c>
      <c r="L6" s="71">
        <v>5.0217099999999997</v>
      </c>
      <c r="M6" s="71">
        <v>-0.31507026257031157</v>
      </c>
      <c r="N6" s="71">
        <v>-9.6834350865065574E-2</v>
      </c>
      <c r="O6" s="71">
        <v>-0.14541927484117959</v>
      </c>
      <c r="P6" s="71">
        <v>-0.17147551283309018</v>
      </c>
      <c r="Q6" s="71">
        <v>5.1391982121399046E-2</v>
      </c>
      <c r="R6" s="71">
        <v>-1.2026319044609421</v>
      </c>
      <c r="S6" s="71">
        <v>3.6853848509999998</v>
      </c>
      <c r="T6" s="71">
        <v>3.5496089879316801</v>
      </c>
      <c r="U6" s="71">
        <v>3.7795132680525501</v>
      </c>
      <c r="W6" s="75">
        <v>94.196666666666673</v>
      </c>
      <c r="X6" s="75">
        <v>60.806666666666672</v>
      </c>
    </row>
    <row r="7" spans="1:24" x14ac:dyDescent="0.25">
      <c r="A7" s="72" t="s">
        <v>573</v>
      </c>
      <c r="B7" s="73">
        <v>4.6450935171531418</v>
      </c>
      <c r="C7" s="73">
        <v>4.6650677295027796</v>
      </c>
      <c r="D7" s="73">
        <v>4.6054630745253062</v>
      </c>
      <c r="E7" s="73">
        <v>4.6877829053367961</v>
      </c>
      <c r="F7" s="73">
        <v>4.6504353672374261</v>
      </c>
      <c r="G7" s="73">
        <v>4.7715641862721014</v>
      </c>
      <c r="H7" s="73">
        <v>4.6760580000000003</v>
      </c>
      <c r="I7" s="73">
        <v>4.5314189999999996</v>
      </c>
      <c r="J7" s="73">
        <v>3.9749650000000001</v>
      </c>
      <c r="K7" s="73">
        <v>4.3708710000000002</v>
      </c>
      <c r="L7" s="73">
        <v>4.5211509999999997</v>
      </c>
      <c r="M7" s="73">
        <v>-0.32814604551876475</v>
      </c>
      <c r="N7" s="73">
        <v>-0.12765364505244767</v>
      </c>
      <c r="O7" s="73">
        <v>-0.15835848113314255</v>
      </c>
      <c r="P7" s="73">
        <v>-0.18277205327634091</v>
      </c>
      <c r="Q7" s="73">
        <v>-4.30285314609836E-2</v>
      </c>
      <c r="R7" s="73">
        <v>-1.1153111516583822</v>
      </c>
      <c r="S7" s="73">
        <v>3.7745580169999999</v>
      </c>
      <c r="T7" s="73">
        <v>3.6516006728010102</v>
      </c>
      <c r="U7" s="73">
        <v>3.86664618548668</v>
      </c>
      <c r="W7" s="76">
        <v>94.413333333333341</v>
      </c>
      <c r="X7" s="76">
        <v>47.963333333333331</v>
      </c>
    </row>
    <row r="8" spans="1:24" x14ac:dyDescent="0.25">
      <c r="A8" s="72" t="s">
        <v>574</v>
      </c>
      <c r="B8" s="73">
        <v>4.6538016328571894</v>
      </c>
      <c r="C8" s="73">
        <v>4.6707172652027209</v>
      </c>
      <c r="D8" s="73">
        <v>4.5945335536533483</v>
      </c>
      <c r="E8" s="73">
        <v>4.7005097435453953</v>
      </c>
      <c r="F8" s="73">
        <v>4.7236481937018588</v>
      </c>
      <c r="G8" s="73">
        <v>4.819210621861421</v>
      </c>
      <c r="H8" s="73">
        <v>4.7815070000000004</v>
      </c>
      <c r="I8" s="73">
        <v>4.7176369999999999</v>
      </c>
      <c r="J8" s="73">
        <v>4.1616090000000003</v>
      </c>
      <c r="K8" s="73">
        <v>4.5565449999999998</v>
      </c>
      <c r="L8" s="73">
        <v>4.8882750000000001</v>
      </c>
      <c r="M8" s="73">
        <v>-0.34054496573321219</v>
      </c>
      <c r="N8" s="73">
        <v>-8.4327903039441376E-2</v>
      </c>
      <c r="O8" s="73">
        <v>-0.16917077353480975</v>
      </c>
      <c r="P8" s="73">
        <v>-0.19661511835027742</v>
      </c>
      <c r="Q8" s="73">
        <v>-4.2683873860643574E-2</v>
      </c>
      <c r="R8" s="73">
        <v>-1.3013898714346339</v>
      </c>
      <c r="S8" s="73">
        <v>3.8708915880000001</v>
      </c>
      <c r="T8" s="73">
        <v>3.71750352826054</v>
      </c>
      <c r="U8" s="73">
        <v>3.9865508890505699</v>
      </c>
      <c r="W8" s="76">
        <v>93.323333333333338</v>
      </c>
      <c r="X8" s="76">
        <v>63.22</v>
      </c>
    </row>
    <row r="9" spans="1:24" x14ac:dyDescent="0.25">
      <c r="A9" s="72" t="s">
        <v>575</v>
      </c>
      <c r="B9" s="73">
        <v>4.6669544918182178</v>
      </c>
      <c r="C9" s="73">
        <v>4.6687573482125284</v>
      </c>
      <c r="D9" s="73">
        <v>4.5953500723862239</v>
      </c>
      <c r="E9" s="73">
        <v>4.7152555545414696</v>
      </c>
      <c r="F9" s="73">
        <v>4.7469619495902009</v>
      </c>
      <c r="G9" s="73">
        <v>4.8272529989805761</v>
      </c>
      <c r="H9" s="73">
        <v>4.7935980000000002</v>
      </c>
      <c r="I9" s="73">
        <v>4.6569799999999999</v>
      </c>
      <c r="J9" s="73">
        <v>4.1555669999999996</v>
      </c>
      <c r="K9" s="73">
        <v>4.6390539999999998</v>
      </c>
      <c r="L9" s="73">
        <v>4.8956619999999997</v>
      </c>
      <c r="M9" s="73">
        <v>-0.32656314669959124</v>
      </c>
      <c r="N9" s="73">
        <v>-6.8846761609950555E-2</v>
      </c>
      <c r="O9" s="73">
        <v>-0.14313374900864717</v>
      </c>
      <c r="P9" s="73">
        <v>-0.1953219546653637</v>
      </c>
      <c r="Q9" s="73">
        <v>-5.152921712444776E-2</v>
      </c>
      <c r="R9" s="73">
        <v>-1.3810377043827602</v>
      </c>
      <c r="S9" s="73">
        <v>3.8794605350000002</v>
      </c>
      <c r="T9" s="73">
        <v>3.77308166729817</v>
      </c>
      <c r="U9" s="73">
        <v>3.9543049182880101</v>
      </c>
      <c r="W9" s="76">
        <v>92.14666666666669</v>
      </c>
      <c r="X9" s="76">
        <v>70.736666666666665</v>
      </c>
    </row>
    <row r="10" spans="1:24" x14ac:dyDescent="0.25">
      <c r="A10" s="72" t="s">
        <v>576</v>
      </c>
      <c r="B10" s="73">
        <v>4.6737680517265803</v>
      </c>
      <c r="C10" s="73">
        <v>4.6635328183637181</v>
      </c>
      <c r="D10" s="73">
        <v>4.6014889233533305</v>
      </c>
      <c r="E10" s="73">
        <v>4.7117243536025883</v>
      </c>
      <c r="F10" s="73">
        <v>4.6957390154018128</v>
      </c>
      <c r="G10" s="73">
        <v>4.7650450539712379</v>
      </c>
      <c r="H10" s="73">
        <v>4.6881449999999996</v>
      </c>
      <c r="I10" s="73">
        <v>4.5712979999999996</v>
      </c>
      <c r="J10" s="73">
        <v>4.1305170000000002</v>
      </c>
      <c r="K10" s="73">
        <v>4.6060610000000004</v>
      </c>
      <c r="L10" s="73">
        <v>5.0050309999999998</v>
      </c>
      <c r="M10" s="73">
        <v>-0.31888471371632837</v>
      </c>
      <c r="N10" s="73">
        <v>-0.109144364040606</v>
      </c>
      <c r="O10" s="73">
        <v>-0.11228555292254515</v>
      </c>
      <c r="P10" s="73">
        <v>-0.18830052589127785</v>
      </c>
      <c r="Q10" s="73">
        <v>-3.260850138696416E-2</v>
      </c>
      <c r="R10" s="73">
        <v>-1.3213362703373859</v>
      </c>
      <c r="S10" s="73">
        <v>3.9190105160000002</v>
      </c>
      <c r="T10" s="73">
        <v>3.7562352966662198</v>
      </c>
      <c r="U10" s="73">
        <v>4.0298874684549197</v>
      </c>
      <c r="W10" s="76">
        <v>92.303333333333342</v>
      </c>
      <c r="X10" s="76">
        <v>63.073333333333345</v>
      </c>
    </row>
    <row r="11" spans="1:24" x14ac:dyDescent="0.25">
      <c r="A11" s="70" t="s">
        <v>577</v>
      </c>
      <c r="B11" s="71">
        <v>4.6506001199437552</v>
      </c>
      <c r="C11" s="71">
        <v>4.6598340345523024</v>
      </c>
      <c r="D11" s="71">
        <v>4.6174609181079553</v>
      </c>
      <c r="E11" s="71">
        <v>4.7168607305450116</v>
      </c>
      <c r="F11" s="71">
        <v>4.7405754131683651</v>
      </c>
      <c r="G11" s="71">
        <v>4.8424166775055308</v>
      </c>
      <c r="H11" s="71">
        <v>4.8117809999999999</v>
      </c>
      <c r="I11" s="71">
        <v>4.5692389999999996</v>
      </c>
      <c r="J11" s="71">
        <v>4.1839519999999997</v>
      </c>
      <c r="K11" s="71">
        <v>4.6005380000000002</v>
      </c>
      <c r="L11" s="71">
        <v>5.0259559999999999</v>
      </c>
      <c r="M11" s="71">
        <v>-0.32952755117914706</v>
      </c>
      <c r="N11" s="71">
        <v>-4.6124688104379662E-2</v>
      </c>
      <c r="O11" s="71">
        <v>-0.11788922886506718</v>
      </c>
      <c r="P11" s="71">
        <v>-0.19329890675052613</v>
      </c>
      <c r="Q11" s="71">
        <v>-2.7710614427197296E-2</v>
      </c>
      <c r="R11" s="71">
        <v>-1.4600744206116842</v>
      </c>
      <c r="S11" s="71">
        <v>3.9670888369999999</v>
      </c>
      <c r="T11" s="71">
        <v>3.7722032463078001</v>
      </c>
      <c r="U11" s="71">
        <v>4.1053979839457497</v>
      </c>
      <c r="W11" s="75">
        <v>91.029999999999987</v>
      </c>
      <c r="X11" s="75">
        <v>59.316666666666663</v>
      </c>
    </row>
    <row r="12" spans="1:24" x14ac:dyDescent="0.25">
      <c r="A12" s="70" t="s">
        <v>578</v>
      </c>
      <c r="B12" s="71">
        <v>4.6676881981171432</v>
      </c>
      <c r="C12" s="71">
        <v>4.6605572730565772</v>
      </c>
      <c r="D12" s="71">
        <v>4.6201688333567486</v>
      </c>
      <c r="E12" s="71">
        <v>4.7166380865731101</v>
      </c>
      <c r="F12" s="71">
        <v>4.7796649607176009</v>
      </c>
      <c r="G12" s="71">
        <v>4.7944227351593733</v>
      </c>
      <c r="H12" s="71">
        <v>4.6595339999999998</v>
      </c>
      <c r="I12" s="71">
        <v>4.6349830000000001</v>
      </c>
      <c r="J12" s="71">
        <v>4.1625430000000003</v>
      </c>
      <c r="K12" s="71">
        <v>4.4629560000000001</v>
      </c>
      <c r="L12" s="71">
        <v>4.9244149999999998</v>
      </c>
      <c r="M12" s="71">
        <v>-0.30817984188014741</v>
      </c>
      <c r="N12" s="71">
        <v>-9.5105273367280599E-3</v>
      </c>
      <c r="O12" s="71">
        <v>-8.6008124477747305E-2</v>
      </c>
      <c r="P12" s="71">
        <v>-0.20005269685588511</v>
      </c>
      <c r="Q12" s="71">
        <v>6.7429590414125945E-3</v>
      </c>
      <c r="R12" s="71">
        <v>-1.6338565228591144</v>
      </c>
      <c r="S12" s="71">
        <v>3.861434203</v>
      </c>
      <c r="T12" s="71">
        <v>3.7223979174958801</v>
      </c>
      <c r="U12" s="71">
        <v>3.9687055205278998</v>
      </c>
      <c r="W12" s="75">
        <v>88.436666666666667</v>
      </c>
      <c r="X12" s="75">
        <v>63.323333333333331</v>
      </c>
    </row>
    <row r="13" spans="1:24" x14ac:dyDescent="0.25">
      <c r="A13" s="70" t="s">
        <v>579</v>
      </c>
      <c r="B13" s="71">
        <v>4.6684773153807972</v>
      </c>
      <c r="C13" s="71">
        <v>4.6693972383978011</v>
      </c>
      <c r="D13" s="71">
        <v>4.6470713288982077</v>
      </c>
      <c r="E13" s="71">
        <v>4.705724735226501</v>
      </c>
      <c r="F13" s="71">
        <v>4.7456691049490196</v>
      </c>
      <c r="G13" s="71">
        <v>4.8080568229717962</v>
      </c>
      <c r="H13" s="71">
        <v>4.7463430000000004</v>
      </c>
      <c r="I13" s="71">
        <v>4.6614890000000004</v>
      </c>
      <c r="J13" s="71">
        <v>4.159427</v>
      </c>
      <c r="K13" s="71">
        <v>4.5372830000000004</v>
      </c>
      <c r="L13" s="71">
        <v>4.9279590000000004</v>
      </c>
      <c r="M13" s="71">
        <v>-0.28987272054266949</v>
      </c>
      <c r="N13" s="71">
        <v>-1.9508104499935869E-2</v>
      </c>
      <c r="O13" s="71">
        <v>-3.5711598981154495E-2</v>
      </c>
      <c r="P13" s="71">
        <v>-0.19892208411170287</v>
      </c>
      <c r="Q13" s="71">
        <v>1.8043715996339013E-2</v>
      </c>
      <c r="R13" s="71">
        <v>-1.7068222483582642</v>
      </c>
      <c r="S13" s="71">
        <v>3.9527499650000002</v>
      </c>
      <c r="T13" s="71">
        <v>3.73655311140904</v>
      </c>
      <c r="U13" s="71">
        <v>4.1025667593995498</v>
      </c>
      <c r="W13" s="75">
        <v>86.490000000000009</v>
      </c>
      <c r="X13" s="75">
        <v>70.933333333333337</v>
      </c>
    </row>
    <row r="14" spans="1:24" x14ac:dyDescent="0.25">
      <c r="A14" s="70" t="s">
        <v>580</v>
      </c>
      <c r="B14" s="71">
        <v>4.655152896824168</v>
      </c>
      <c r="C14" s="71">
        <v>4.650330616034152</v>
      </c>
      <c r="D14" s="71">
        <v>4.6397942584790668</v>
      </c>
      <c r="E14" s="71">
        <v>4.6625478891072012</v>
      </c>
      <c r="F14" s="71">
        <v>4.741236886089581</v>
      </c>
      <c r="G14" s="71">
        <v>4.7481939580764552</v>
      </c>
      <c r="H14" s="71">
        <v>4.5914070000000002</v>
      </c>
      <c r="I14" s="71">
        <v>4.6343240000000003</v>
      </c>
      <c r="J14" s="71">
        <v>4.146782</v>
      </c>
      <c r="K14" s="71">
        <v>4.5256610000000004</v>
      </c>
      <c r="L14" s="71">
        <v>4.6076420000000002</v>
      </c>
      <c r="M14" s="71">
        <v>-0.27891868127592528</v>
      </c>
      <c r="N14" s="71">
        <v>1.4530671295725555E-2</v>
      </c>
      <c r="O14" s="71">
        <v>-3.9437970921111169E-2</v>
      </c>
      <c r="P14" s="71">
        <v>-0.16222934679980872</v>
      </c>
      <c r="Q14" s="71">
        <v>5.5780991588351383E-2</v>
      </c>
      <c r="R14" s="71">
        <v>-1.6525615970266614</v>
      </c>
      <c r="S14" s="71">
        <v>3.8650793729999999</v>
      </c>
      <c r="T14" s="71">
        <v>3.7069444739420598</v>
      </c>
      <c r="U14" s="71">
        <v>3.9748804793532799</v>
      </c>
      <c r="W14" s="75">
        <v>88.149999999999991</v>
      </c>
      <c r="X14" s="75">
        <v>63.683333333333337</v>
      </c>
    </row>
    <row r="15" spans="1:24" x14ac:dyDescent="0.25">
      <c r="A15" s="72" t="s">
        <v>581</v>
      </c>
      <c r="B15" s="73">
        <v>4.6526716280983313</v>
      </c>
      <c r="C15" s="73">
        <v>4.6509046936977843</v>
      </c>
      <c r="D15" s="73">
        <v>4.6246685157973104</v>
      </c>
      <c r="E15" s="73">
        <v>4.630452317120997</v>
      </c>
      <c r="F15" s="73">
        <v>4.7417273283872037</v>
      </c>
      <c r="G15" s="73">
        <v>4.6335360613630501</v>
      </c>
      <c r="H15" s="73">
        <v>4.1395939999999998</v>
      </c>
      <c r="I15" s="73">
        <v>4.3761559999999999</v>
      </c>
      <c r="J15" s="73">
        <v>3.9836550000000002</v>
      </c>
      <c r="K15" s="73">
        <v>4.3766319999999999</v>
      </c>
      <c r="L15" s="73">
        <v>4.8415379999999999</v>
      </c>
      <c r="M15" s="73">
        <v>2.0545064368798899E-2</v>
      </c>
      <c r="N15" s="73">
        <v>0.32549644141459838</v>
      </c>
      <c r="O15" s="73">
        <v>0.26005527635292919</v>
      </c>
      <c r="P15" s="73">
        <v>0.17683034147285473</v>
      </c>
      <c r="Q15" s="73">
        <v>0.39686511238498018</v>
      </c>
      <c r="R15" s="73">
        <v>-1.5009600911479</v>
      </c>
      <c r="S15" s="73">
        <v>3.6016369049999999</v>
      </c>
      <c r="T15" s="73">
        <v>3.6247227524115999</v>
      </c>
      <c r="U15" s="73">
        <v>3.5864082710649599</v>
      </c>
      <c r="W15" s="76">
        <v>91.066666666666663</v>
      </c>
      <c r="X15" s="76">
        <v>48.983333333333327</v>
      </c>
    </row>
    <row r="16" spans="1:24" x14ac:dyDescent="0.25">
      <c r="A16" s="72" t="s">
        <v>582</v>
      </c>
      <c r="B16" s="73">
        <v>4.6588575099785556</v>
      </c>
      <c r="C16" s="73">
        <v>4.6547602558224286</v>
      </c>
      <c r="D16" s="73">
        <v>4.632598804748409</v>
      </c>
      <c r="E16" s="73">
        <v>4.6156114641675892</v>
      </c>
      <c r="F16" s="73">
        <v>4.7801019730755661</v>
      </c>
      <c r="G16" s="73">
        <v>4.6303005574424878</v>
      </c>
      <c r="H16" s="73">
        <v>4.1320259999999998</v>
      </c>
      <c r="I16" s="73">
        <v>4.3680810000000001</v>
      </c>
      <c r="J16" s="73">
        <v>4.0109899999999996</v>
      </c>
      <c r="K16" s="73">
        <v>4.4273100000000003</v>
      </c>
      <c r="L16" s="73">
        <v>4.9727069999999998</v>
      </c>
      <c r="M16" s="73">
        <v>-3.2539263523949334E-2</v>
      </c>
      <c r="N16" s="73">
        <v>0.23318609670844542</v>
      </c>
      <c r="O16" s="73">
        <v>0.15677414232566789</v>
      </c>
      <c r="P16" s="73">
        <v>7.834593999444063E-2</v>
      </c>
      <c r="Q16" s="73">
        <v>0.29248711173186465</v>
      </c>
      <c r="R16" s="73">
        <v>-1.3106678668261715</v>
      </c>
      <c r="S16" s="73">
        <v>3.6610469449999998</v>
      </c>
      <c r="T16" s="73">
        <v>3.62976920414257</v>
      </c>
      <c r="U16" s="73">
        <v>3.6858888101700198</v>
      </c>
      <c r="W16" s="76">
        <v>88.373333333333335</v>
      </c>
      <c r="X16" s="76">
        <v>54.410000000000004</v>
      </c>
    </row>
    <row r="17" spans="1:24" x14ac:dyDescent="0.25">
      <c r="A17" s="72" t="s">
        <v>583</v>
      </c>
      <c r="B17" s="73">
        <v>4.6624122812085496</v>
      </c>
      <c r="C17" s="73">
        <v>4.6684939349729291</v>
      </c>
      <c r="D17" s="73">
        <v>4.6582699158753451</v>
      </c>
      <c r="E17" s="73">
        <v>4.5979206455128132</v>
      </c>
      <c r="F17" s="73">
        <v>4.7800299204697323</v>
      </c>
      <c r="G17" s="73">
        <v>4.6018656886905491</v>
      </c>
      <c r="H17" s="73">
        <v>3.869767</v>
      </c>
      <c r="I17" s="73">
        <v>4.317234</v>
      </c>
      <c r="J17" s="73">
        <v>4.0966050000000003</v>
      </c>
      <c r="K17" s="73">
        <v>4.2210000000000001</v>
      </c>
      <c r="L17" s="73">
        <v>4.6418949999999999</v>
      </c>
      <c r="M17" s="73">
        <v>1.9176453103983835E-2</v>
      </c>
      <c r="N17" s="73">
        <v>0.24619908674045765</v>
      </c>
      <c r="O17" s="73">
        <v>0.20423394602583</v>
      </c>
      <c r="P17" s="73">
        <v>6.5662180454255259E-2</v>
      </c>
      <c r="Q17" s="73">
        <v>0.32091656891642623</v>
      </c>
      <c r="R17" s="73">
        <v>-0.99914330659548889</v>
      </c>
      <c r="S17" s="73">
        <v>3.6918226409999999</v>
      </c>
      <c r="T17" s="73">
        <v>3.58961588520383</v>
      </c>
      <c r="U17" s="73">
        <v>3.7677651674234198</v>
      </c>
      <c r="W17" s="76">
        <v>84.436666666666667</v>
      </c>
      <c r="X17" s="76">
        <v>66.483333333333334</v>
      </c>
    </row>
    <row r="18" spans="1:24" x14ac:dyDescent="0.25">
      <c r="A18" s="72" t="s">
        <v>584</v>
      </c>
      <c r="B18" s="73">
        <v>4.6780894126010182</v>
      </c>
      <c r="C18" s="73">
        <v>4.6820851748158931</v>
      </c>
      <c r="D18" s="73">
        <v>4.6771995153285832</v>
      </c>
      <c r="E18" s="73">
        <v>4.6180392852468604</v>
      </c>
      <c r="F18" s="73">
        <v>4.9151044281689922</v>
      </c>
      <c r="G18" s="73">
        <v>4.6685738039250202</v>
      </c>
      <c r="H18" s="73">
        <v>3.9235669999999998</v>
      </c>
      <c r="I18" s="73">
        <v>4.4166259999999999</v>
      </c>
      <c r="J18" s="73">
        <v>4.1892469999999999</v>
      </c>
      <c r="K18" s="73">
        <v>4.2249230000000004</v>
      </c>
      <c r="L18" s="73">
        <v>4.7128059999999996</v>
      </c>
      <c r="M18" s="73">
        <v>-2.306545257070023E-2</v>
      </c>
      <c r="N18" s="73">
        <v>0.19700041684258868</v>
      </c>
      <c r="O18" s="73">
        <v>6.4305525810611844E-2</v>
      </c>
      <c r="P18" s="73">
        <v>2.3616617761530598E-2</v>
      </c>
      <c r="Q18" s="73">
        <v>0.25199907378562958</v>
      </c>
      <c r="R18" s="73">
        <v>-0.85829972683307032</v>
      </c>
      <c r="S18" s="73">
        <v>3.7923359209999998</v>
      </c>
      <c r="T18" s="73">
        <v>3.7155834659042002</v>
      </c>
      <c r="U18" s="73">
        <v>3.85345173263861</v>
      </c>
      <c r="W18" s="76">
        <v>85.163333333333341</v>
      </c>
      <c r="X18" s="76">
        <v>65.90333333333335</v>
      </c>
    </row>
    <row r="19" spans="1:24" x14ac:dyDescent="0.25">
      <c r="A19" s="70" t="s">
        <v>585</v>
      </c>
      <c r="B19" s="71">
        <v>4.6935525045177942</v>
      </c>
      <c r="C19" s="71">
        <v>4.6816034130248898</v>
      </c>
      <c r="D19" s="71">
        <v>4.6592357544681482</v>
      </c>
      <c r="E19" s="71">
        <v>4.6254406147859966</v>
      </c>
      <c r="F19" s="71">
        <v>4.9194789093441749</v>
      </c>
      <c r="G19" s="71">
        <v>4.6658407706730642</v>
      </c>
      <c r="H19" s="71">
        <v>3.8183769999999999</v>
      </c>
      <c r="I19" s="71">
        <v>4.3733950000000004</v>
      </c>
      <c r="J19" s="71">
        <v>4.236745</v>
      </c>
      <c r="K19" s="71">
        <v>4.2937960000000004</v>
      </c>
      <c r="L19" s="71">
        <v>4.6323090000000002</v>
      </c>
      <c r="M19" s="71">
        <v>-0.12428737965232153</v>
      </c>
      <c r="N19" s="71">
        <v>5.0541858084352007E-2</v>
      </c>
      <c r="O19" s="71">
        <v>-8.8031447517077296E-2</v>
      </c>
      <c r="P19" s="71">
        <v>-0.11401001539926339</v>
      </c>
      <c r="Q19" s="71">
        <v>9.5557845562515967E-2</v>
      </c>
      <c r="R19" s="71">
        <v>-0.81233824255096077</v>
      </c>
      <c r="S19" s="71">
        <v>3.7868976089999999</v>
      </c>
      <c r="T19" s="71">
        <v>3.70590413739962</v>
      </c>
      <c r="U19" s="71">
        <v>3.8492202026133602</v>
      </c>
      <c r="W19" s="75">
        <v>83.21</v>
      </c>
      <c r="X19" s="75">
        <v>63.733333333333327</v>
      </c>
    </row>
    <row r="20" spans="1:24" x14ac:dyDescent="0.25">
      <c r="A20" s="70" t="s">
        <v>586</v>
      </c>
      <c r="B20" s="71">
        <v>4.6973988759170089</v>
      </c>
      <c r="C20" s="71">
        <v>4.6970160981113542</v>
      </c>
      <c r="D20" s="71">
        <v>4.6470168765994719</v>
      </c>
      <c r="E20" s="71">
        <v>4.6611341640728234</v>
      </c>
      <c r="F20" s="71">
        <v>4.8992321718392455</v>
      </c>
      <c r="G20" s="71">
        <v>4.701731601501872</v>
      </c>
      <c r="H20" s="71">
        <v>3.8890549999999999</v>
      </c>
      <c r="I20" s="71">
        <v>4.3050249999999997</v>
      </c>
      <c r="J20" s="71">
        <v>4.2716529999999997</v>
      </c>
      <c r="K20" s="71">
        <v>4.3286040000000003</v>
      </c>
      <c r="L20" s="71">
        <v>4.723821</v>
      </c>
      <c r="M20" s="71">
        <v>-0.10012121365903995</v>
      </c>
      <c r="N20" s="71">
        <v>4.2747668757726981E-2</v>
      </c>
      <c r="O20" s="71">
        <v>-8.7649032877153393E-2</v>
      </c>
      <c r="P20" s="71">
        <v>-0.12821596789849291</v>
      </c>
      <c r="Q20" s="71">
        <v>7.7912631432027632E-2</v>
      </c>
      <c r="R20" s="71">
        <v>-0.78398011581426574</v>
      </c>
      <c r="S20" s="71">
        <v>3.8517633579999999</v>
      </c>
      <c r="T20" s="71">
        <v>3.7679247720961802</v>
      </c>
      <c r="U20" s="71">
        <v>3.9141605978663301</v>
      </c>
      <c r="W20" s="75">
        <v>81.56</v>
      </c>
      <c r="X20" s="75">
        <v>70.766666666666666</v>
      </c>
    </row>
    <row r="21" spans="1:24" x14ac:dyDescent="0.25">
      <c r="A21" s="70" t="s">
        <v>587</v>
      </c>
      <c r="B21" s="71">
        <v>4.7078001890496814</v>
      </c>
      <c r="C21" s="71">
        <v>4.715093780416141</v>
      </c>
      <c r="D21" s="71">
        <v>4.6348778481874229</v>
      </c>
      <c r="E21" s="71">
        <v>4.6671049444491643</v>
      </c>
      <c r="F21" s="71">
        <v>4.9639523405946404</v>
      </c>
      <c r="G21" s="71">
        <v>4.7701963742096165</v>
      </c>
      <c r="H21" s="71">
        <v>4.1768559999999999</v>
      </c>
      <c r="I21" s="71">
        <v>4.4285430000000003</v>
      </c>
      <c r="J21" s="71">
        <v>4.3165589999999998</v>
      </c>
      <c r="K21" s="71">
        <v>4.4060940000000004</v>
      </c>
      <c r="L21" s="71">
        <v>4.7761550000000002</v>
      </c>
      <c r="M21" s="71">
        <v>-0.13934931641514925</v>
      </c>
      <c r="N21" s="71">
        <v>9.1351519133670359E-3</v>
      </c>
      <c r="O21" s="71">
        <v>-0.10554482822887709</v>
      </c>
      <c r="P21" s="71">
        <v>-0.19792671497542463</v>
      </c>
      <c r="Q21" s="71">
        <v>2.9824852463188684E-2</v>
      </c>
      <c r="R21" s="71">
        <v>-0.76456791400081703</v>
      </c>
      <c r="S21" s="71">
        <v>3.9303799970000002</v>
      </c>
      <c r="T21" s="71">
        <v>3.8334911609693898</v>
      </c>
      <c r="U21" s="71">
        <v>4.0029347837311402</v>
      </c>
      <c r="W21" s="75">
        <v>80.11</v>
      </c>
      <c r="X21" s="75">
        <v>82.42</v>
      </c>
    </row>
    <row r="22" spans="1:24" x14ac:dyDescent="0.25">
      <c r="A22" s="70" t="s">
        <v>588</v>
      </c>
      <c r="B22" s="71">
        <v>4.7208130812332056</v>
      </c>
      <c r="C22" s="71">
        <v>4.7213988688262596</v>
      </c>
      <c r="D22" s="71">
        <v>4.6474410125260883</v>
      </c>
      <c r="E22" s="71">
        <v>4.7011650658826918</v>
      </c>
      <c r="F22" s="71">
        <v>4.9248400930631595</v>
      </c>
      <c r="G22" s="71">
        <v>4.7923238177780965</v>
      </c>
      <c r="H22" s="71">
        <v>4.2758729999999998</v>
      </c>
      <c r="I22" s="71">
        <v>4.4046919999999998</v>
      </c>
      <c r="J22" s="71">
        <v>4.3550979999999999</v>
      </c>
      <c r="K22" s="71">
        <v>4.3375490000000001</v>
      </c>
      <c r="L22" s="71">
        <v>4.6978770000000001</v>
      </c>
      <c r="M22" s="71">
        <v>-8.9996580538601337E-2</v>
      </c>
      <c r="N22" s="71">
        <v>1.9413438638126394E-2</v>
      </c>
      <c r="O22" s="71">
        <v>-0.13619567606115809</v>
      </c>
      <c r="P22" s="71">
        <v>-0.14929496357029048</v>
      </c>
      <c r="Q22" s="71">
        <v>9.3687458085968428E-2</v>
      </c>
      <c r="R22" s="71">
        <v>-0.63370459432575721</v>
      </c>
      <c r="S22" s="71">
        <v>3.9587398490000001</v>
      </c>
      <c r="T22" s="71">
        <v>3.9639129880916202</v>
      </c>
      <c r="U22" s="71">
        <v>3.9625852909576702</v>
      </c>
      <c r="W22" s="75">
        <v>81.150000000000006</v>
      </c>
      <c r="X22" s="75">
        <v>77.100000000000009</v>
      </c>
    </row>
    <row r="23" spans="1:24" x14ac:dyDescent="0.25">
      <c r="A23" s="72" t="s">
        <v>589</v>
      </c>
      <c r="B23" s="73">
        <v>4.7251120480215159</v>
      </c>
      <c r="C23" s="73">
        <v>4.7181503231812307</v>
      </c>
      <c r="D23" s="73">
        <v>4.6690952157641714</v>
      </c>
      <c r="E23" s="73">
        <v>4.715324286248066</v>
      </c>
      <c r="F23" s="73">
        <v>5.028701068647452</v>
      </c>
      <c r="G23" s="73">
        <v>4.8506422140724874</v>
      </c>
      <c r="H23" s="73">
        <v>4.2973119999999998</v>
      </c>
      <c r="I23" s="73">
        <v>4.4629399999999997</v>
      </c>
      <c r="J23" s="73">
        <v>4.3867469999999997</v>
      </c>
      <c r="K23" s="73">
        <v>4.5822649999999996</v>
      </c>
      <c r="L23" s="73">
        <v>4.8231120000000001</v>
      </c>
      <c r="M23" s="73">
        <v>-5.3537625020633708E-2</v>
      </c>
      <c r="N23" s="73">
        <v>7.6251715565486128E-2</v>
      </c>
      <c r="O23" s="73">
        <v>-0.16395296566368747</v>
      </c>
      <c r="P23" s="73">
        <v>-0.12112048979480031</v>
      </c>
      <c r="Q23" s="73">
        <v>6.1357249624493994E-2</v>
      </c>
      <c r="R23" s="73">
        <v>-0.75617252644854149</v>
      </c>
      <c r="S23" s="73">
        <v>4.0380516169999998</v>
      </c>
      <c r="T23" s="73">
        <v>4.0245059547734598</v>
      </c>
      <c r="U23" s="73">
        <v>4.0481242196148601</v>
      </c>
      <c r="W23" s="76">
        <v>81.806666666666672</v>
      </c>
      <c r="X23" s="76">
        <v>75.070000000000007</v>
      </c>
    </row>
    <row r="24" spans="1:24" x14ac:dyDescent="0.25">
      <c r="A24" s="72" t="s">
        <v>590</v>
      </c>
      <c r="B24" s="73">
        <v>4.7202958961395938</v>
      </c>
      <c r="C24" s="73">
        <v>4.7250251935610112</v>
      </c>
      <c r="D24" s="73">
        <v>4.6687028382408444</v>
      </c>
      <c r="E24" s="73">
        <v>4.688035606615907</v>
      </c>
      <c r="F24" s="73">
        <v>5.0490462023101434</v>
      </c>
      <c r="G24" s="73">
        <v>4.7966725815572495</v>
      </c>
      <c r="H24" s="73">
        <v>4.2562769999999999</v>
      </c>
      <c r="I24" s="73">
        <v>4.3394500000000003</v>
      </c>
      <c r="J24" s="73">
        <v>4.3634469999999999</v>
      </c>
      <c r="K24" s="73">
        <v>4.5609979999999997</v>
      </c>
      <c r="L24" s="73">
        <v>4.6951309999999999</v>
      </c>
      <c r="M24" s="73">
        <v>3.251388783453648E-2</v>
      </c>
      <c r="N24" s="73">
        <v>0.19680320295641807</v>
      </c>
      <c r="O24" s="73">
        <v>-5.3232947932222607E-2</v>
      </c>
      <c r="P24" s="73">
        <v>-4.2631404504915399E-2</v>
      </c>
      <c r="Q24" s="73">
        <v>0.16742345794635613</v>
      </c>
      <c r="R24" s="73">
        <v>-0.71694191871830326</v>
      </c>
      <c r="S24" s="73">
        <v>3.9929662000000001</v>
      </c>
      <c r="T24" s="73">
        <v>4.0098435015620799</v>
      </c>
      <c r="U24" s="73">
        <v>3.9746628636515999</v>
      </c>
      <c r="W24" s="76">
        <v>80.286666666666676</v>
      </c>
      <c r="X24" s="76">
        <v>77.59</v>
      </c>
    </row>
    <row r="25" spans="1:24" x14ac:dyDescent="0.25">
      <c r="A25" s="72" t="s">
        <v>591</v>
      </c>
      <c r="B25" s="73">
        <v>4.7125584896425989</v>
      </c>
      <c r="C25" s="73">
        <v>4.6953744120276202</v>
      </c>
      <c r="D25" s="73">
        <v>4.6708763735016268</v>
      </c>
      <c r="E25" s="73">
        <v>4.6665811388973433</v>
      </c>
      <c r="F25" s="73">
        <v>5.0011249745740018</v>
      </c>
      <c r="G25" s="73">
        <v>4.700551591881978</v>
      </c>
      <c r="H25" s="73">
        <v>4.0220799999999999</v>
      </c>
      <c r="I25" s="73">
        <v>4.3082000000000003</v>
      </c>
      <c r="J25" s="73">
        <v>4.2567640000000004</v>
      </c>
      <c r="K25" s="73">
        <v>4.4284460000000001</v>
      </c>
      <c r="L25" s="73">
        <v>4.7247899999999996</v>
      </c>
      <c r="M25" s="73">
        <v>7.4957777249319166E-2</v>
      </c>
      <c r="N25" s="73">
        <v>0.25832261591441763</v>
      </c>
      <c r="O25" s="73">
        <v>2.2490421098304243E-2</v>
      </c>
      <c r="P25" s="73">
        <v>1.6252097685612601E-2</v>
      </c>
      <c r="Q25" s="73">
        <v>0.22377151367662979</v>
      </c>
      <c r="R25" s="73">
        <v>-0.67173528447596487</v>
      </c>
      <c r="S25" s="73">
        <v>3.8716915850000002</v>
      </c>
      <c r="T25" s="73">
        <v>3.91596444763942</v>
      </c>
      <c r="U25" s="73">
        <v>3.8241722083458298</v>
      </c>
      <c r="W25" s="76">
        <v>79.900000000000006</v>
      </c>
      <c r="X25" s="76">
        <v>77.096666666666664</v>
      </c>
    </row>
    <row r="26" spans="1:24" x14ac:dyDescent="0.25">
      <c r="A26" s="72" t="s">
        <v>592</v>
      </c>
      <c r="B26" s="73">
        <v>4.7131785166455105</v>
      </c>
      <c r="C26" s="73">
        <v>4.7031913158185219</v>
      </c>
      <c r="D26" s="73">
        <v>4.6871277405204301</v>
      </c>
      <c r="E26" s="73">
        <v>4.5993919640858794</v>
      </c>
      <c r="F26" s="73">
        <v>5.0132167163805317</v>
      </c>
      <c r="G26" s="73">
        <v>4.6585638732118158</v>
      </c>
      <c r="H26" s="73">
        <v>3.7272799999999999</v>
      </c>
      <c r="I26" s="73">
        <v>4.3301420000000004</v>
      </c>
      <c r="J26" s="73">
        <v>4.1611159999999998</v>
      </c>
      <c r="K26" s="73">
        <v>4.4011630000000004</v>
      </c>
      <c r="L26" s="73">
        <v>4.7382540000000004</v>
      </c>
      <c r="M26" s="73">
        <v>9.0271726566630382E-3</v>
      </c>
      <c r="N26" s="73">
        <v>0.22530015161508279</v>
      </c>
      <c r="O26" s="73">
        <v>-3.1699340300431651E-2</v>
      </c>
      <c r="P26" s="73">
        <v>-3.0306670581130155E-2</v>
      </c>
      <c r="Q26" s="73">
        <v>0.1944886871394314</v>
      </c>
      <c r="R26" s="73">
        <v>-0.8326077273409499</v>
      </c>
      <c r="S26" s="73">
        <v>3.8746497529999999</v>
      </c>
      <c r="T26" s="73">
        <v>3.8394721708835902</v>
      </c>
      <c r="U26" s="73">
        <v>3.9120559349391701</v>
      </c>
      <c r="W26" s="76">
        <v>79.040000000000006</v>
      </c>
      <c r="X26" s="76">
        <v>63.216666666666669</v>
      </c>
    </row>
    <row r="27" spans="1:24" x14ac:dyDescent="0.25">
      <c r="A27" s="70" t="s">
        <v>593</v>
      </c>
      <c r="B27" s="71">
        <v>4.7256253050061581</v>
      </c>
      <c r="C27" s="71">
        <v>4.7259734554178934</v>
      </c>
      <c r="D27" s="71">
        <v>4.7191604402195182</v>
      </c>
      <c r="E27" s="71">
        <v>4.5926148844266947</v>
      </c>
      <c r="F27" s="71">
        <v>5.0060229748619367</v>
      </c>
      <c r="G27" s="71">
        <v>4.6458746003683542</v>
      </c>
      <c r="H27" s="71">
        <v>3.725079</v>
      </c>
      <c r="I27" s="71">
        <v>4.3724509999999999</v>
      </c>
      <c r="J27" s="71">
        <v>4.166671</v>
      </c>
      <c r="K27" s="71">
        <v>4.3552600000000004</v>
      </c>
      <c r="L27" s="71">
        <v>4.6668289999999999</v>
      </c>
      <c r="M27" s="71">
        <v>-6.5103987862729612E-2</v>
      </c>
      <c r="N27" s="71">
        <v>8.6753453251407125E-2</v>
      </c>
      <c r="O27" s="71">
        <v>-0.15695183426459031</v>
      </c>
      <c r="P27" s="71">
        <v>-0.11715124286948711</v>
      </c>
      <c r="Q27" s="71">
        <v>9.059263149760706E-2</v>
      </c>
      <c r="R27" s="71">
        <v>-1.0763484015683733</v>
      </c>
      <c r="S27" s="71">
        <v>3.8699074520000001</v>
      </c>
      <c r="T27" s="71">
        <v>3.8420260778679198</v>
      </c>
      <c r="U27" s="71">
        <v>3.8903818627459601</v>
      </c>
      <c r="W27" s="75">
        <v>77.740000000000009</v>
      </c>
      <c r="X27" s="75">
        <v>60.856666666666662</v>
      </c>
    </row>
    <row r="28" spans="1:24" x14ac:dyDescent="0.25">
      <c r="A28" s="70" t="s">
        <v>594</v>
      </c>
      <c r="B28" s="71">
        <v>4.7390212609196185</v>
      </c>
      <c r="C28" s="71">
        <v>4.7381882330563698</v>
      </c>
      <c r="D28" s="71">
        <v>4.7195083117295793</v>
      </c>
      <c r="E28" s="71">
        <v>4.6105817500996658</v>
      </c>
      <c r="F28" s="71">
        <v>4.9483283253840362</v>
      </c>
      <c r="G28" s="71">
        <v>4.6351899301574839</v>
      </c>
      <c r="H28" s="71">
        <v>3.727954</v>
      </c>
      <c r="I28" s="71">
        <v>4.3658109999999999</v>
      </c>
      <c r="J28" s="71">
        <v>4.1655769999999999</v>
      </c>
      <c r="K28" s="71">
        <v>4.3677020000000004</v>
      </c>
      <c r="L28" s="71">
        <v>4.7026120000000002</v>
      </c>
      <c r="M28" s="71">
        <v>-2.4345633208400223E-2</v>
      </c>
      <c r="N28" s="71">
        <v>8.9847103600785877E-2</v>
      </c>
      <c r="O28" s="71">
        <v>-0.15250271582277289</v>
      </c>
      <c r="P28" s="71">
        <v>-0.10119118756763605</v>
      </c>
      <c r="Q28" s="71">
        <v>7.9346054106723671E-2</v>
      </c>
      <c r="R28" s="71">
        <v>-0.8179121715161729</v>
      </c>
      <c r="S28" s="71">
        <v>3.8120959349999999</v>
      </c>
      <c r="T28" s="71">
        <v>3.7562244954023201</v>
      </c>
      <c r="U28" s="71">
        <v>3.8544668706782002</v>
      </c>
      <c r="W28" s="75">
        <v>76.973333333333343</v>
      </c>
      <c r="X28" s="75">
        <v>63.766666666666659</v>
      </c>
    </row>
    <row r="29" spans="1:24" x14ac:dyDescent="0.25">
      <c r="A29" s="70" t="s">
        <v>595</v>
      </c>
      <c r="B29" s="71">
        <v>4.7503216732067441</v>
      </c>
      <c r="C29" s="71">
        <v>4.7285056166086612</v>
      </c>
      <c r="D29" s="71">
        <v>4.7212370460413267</v>
      </c>
      <c r="E29" s="71">
        <v>4.6180436824211624</v>
      </c>
      <c r="F29" s="71">
        <v>5.2021757373678152</v>
      </c>
      <c r="G29" s="71">
        <v>4.6364219032231357</v>
      </c>
      <c r="H29" s="71">
        <v>3.6533730000000002</v>
      </c>
      <c r="I29" s="71">
        <v>4.3478019999999997</v>
      </c>
      <c r="J29" s="71">
        <v>4.2092020000000003</v>
      </c>
      <c r="K29" s="71">
        <v>4.4406129999999999</v>
      </c>
      <c r="L29" s="71">
        <v>4.6089279999999997</v>
      </c>
      <c r="M29" s="71">
        <v>0.12076255650875119</v>
      </c>
      <c r="N29" s="71">
        <v>0.23534510126674962</v>
      </c>
      <c r="O29" s="71">
        <v>9.7734036222712189E-3</v>
      </c>
      <c r="P29" s="71">
        <v>6.6506260272788262E-2</v>
      </c>
      <c r="Q29" s="71">
        <v>0.27689740966971077</v>
      </c>
      <c r="R29" s="71">
        <v>-0.62529559089901166</v>
      </c>
      <c r="S29" s="71">
        <v>3.773606639</v>
      </c>
      <c r="T29" s="71">
        <v>3.7593957050722802</v>
      </c>
      <c r="U29" s="71">
        <v>3.7776170613511799</v>
      </c>
      <c r="W29" s="75">
        <v>79.233333333333334</v>
      </c>
      <c r="X29" s="75">
        <v>72.903333333333322</v>
      </c>
    </row>
    <row r="30" spans="1:24" x14ac:dyDescent="0.25">
      <c r="A30" s="70" t="s">
        <v>596</v>
      </c>
      <c r="B30" s="71">
        <v>4.7601869443792308</v>
      </c>
      <c r="C30" s="71">
        <v>4.7235307938042785</v>
      </c>
      <c r="D30" s="71">
        <v>4.7198653600323803</v>
      </c>
      <c r="E30" s="71">
        <v>4.6333957797303533</v>
      </c>
      <c r="F30" s="71">
        <v>5.1990889223785226</v>
      </c>
      <c r="G30" s="71">
        <v>4.5829135685152576</v>
      </c>
      <c r="H30" s="71">
        <v>3.6882069999999998</v>
      </c>
      <c r="I30" s="71">
        <v>4.2851999999999997</v>
      </c>
      <c r="J30" s="71">
        <v>4.1354389999999999</v>
      </c>
      <c r="K30" s="71">
        <v>3.9850650000000001</v>
      </c>
      <c r="L30" s="71">
        <v>4.7464870000000001</v>
      </c>
      <c r="M30" s="71">
        <v>0.13507793851852504</v>
      </c>
      <c r="N30" s="71">
        <v>0.21582538618873523</v>
      </c>
      <c r="O30" s="71">
        <v>-2.5902222577265686E-2</v>
      </c>
      <c r="P30" s="71">
        <v>9.5256148615205372E-2</v>
      </c>
      <c r="Q30" s="71">
        <v>0.28431137042541682</v>
      </c>
      <c r="R30" s="71">
        <v>-0.57461247562747064</v>
      </c>
      <c r="S30" s="71">
        <v>3.728809365</v>
      </c>
      <c r="T30" s="71">
        <v>3.74018822749164</v>
      </c>
      <c r="U30" s="71">
        <v>3.7245280260143998</v>
      </c>
      <c r="W30" s="75">
        <v>81.239999999999995</v>
      </c>
      <c r="X30" s="75">
        <v>61.45333333333334</v>
      </c>
    </row>
    <row r="31" spans="1:24" x14ac:dyDescent="0.25">
      <c r="A31" s="72" t="s">
        <v>597</v>
      </c>
      <c r="B31" s="73">
        <v>4.7487711341563017</v>
      </c>
      <c r="C31" s="73">
        <v>4.7251510422419614</v>
      </c>
      <c r="D31" s="73">
        <v>4.7111060676415928</v>
      </c>
      <c r="E31" s="73">
        <v>4.6041387954373123</v>
      </c>
      <c r="F31" s="73">
        <v>5.1361659823154016</v>
      </c>
      <c r="G31" s="73">
        <v>4.5831208242683799</v>
      </c>
      <c r="H31" s="73">
        <v>3.6886930000000002</v>
      </c>
      <c r="I31" s="73">
        <v>4.2416099999999997</v>
      </c>
      <c r="J31" s="73">
        <v>4.1698639999999996</v>
      </c>
      <c r="K31" s="73">
        <v>4.0424480000000003</v>
      </c>
      <c r="L31" s="73">
        <v>4.5555490000000001</v>
      </c>
      <c r="M31" s="73">
        <v>3.8778515945399203E-2</v>
      </c>
      <c r="N31" s="73">
        <v>0.14232544473051939</v>
      </c>
      <c r="O31" s="73">
        <v>-0.13301548755805306</v>
      </c>
      <c r="P31" s="73">
        <v>-2.6184668599582864E-2</v>
      </c>
      <c r="Q31" s="73">
        <v>0.16264603810444817</v>
      </c>
      <c r="R31" s="73">
        <v>-0.55932275930182163</v>
      </c>
      <c r="S31" s="73">
        <v>3.7960347919999999</v>
      </c>
      <c r="T31" s="73">
        <v>3.7444818887750002</v>
      </c>
      <c r="U31" s="73">
        <v>3.8392770610197799</v>
      </c>
      <c r="W31" s="76">
        <v>82.18</v>
      </c>
      <c r="X31" s="76">
        <v>61.766666666666673</v>
      </c>
    </row>
    <row r="32" spans="1:24" x14ac:dyDescent="0.25">
      <c r="A32" s="72" t="s">
        <v>598</v>
      </c>
      <c r="B32" s="73">
        <v>4.7471660515981728</v>
      </c>
      <c r="C32" s="73">
        <v>4.7152995459956131</v>
      </c>
      <c r="D32" s="73">
        <v>4.7172458645300246</v>
      </c>
      <c r="E32" s="73">
        <v>4.5374568952844374</v>
      </c>
      <c r="F32" s="73">
        <v>5.1899834856886544</v>
      </c>
      <c r="G32" s="73">
        <v>4.5777187495709573</v>
      </c>
      <c r="H32" s="73">
        <v>3.4135900000000001</v>
      </c>
      <c r="I32" s="73">
        <v>4.3139529999999997</v>
      </c>
      <c r="J32" s="73">
        <v>4.1946440000000003</v>
      </c>
      <c r="K32" s="73">
        <v>3.9882029999999999</v>
      </c>
      <c r="L32" s="73">
        <v>4.4565429999999999</v>
      </c>
      <c r="M32" s="73">
        <v>-0.12948016464769113</v>
      </c>
      <c r="N32" s="73">
        <v>-3.2535217643426581E-2</v>
      </c>
      <c r="O32" s="73">
        <v>-0.31007391916672156</v>
      </c>
      <c r="P32" s="73">
        <v>-0.18656439816915626</v>
      </c>
      <c r="Q32" s="73">
        <v>-1.7888621704618333E-2</v>
      </c>
      <c r="R32" s="73">
        <v>-0.82115922962981092</v>
      </c>
      <c r="S32" s="73">
        <v>3.8687446919999999</v>
      </c>
      <c r="T32" s="73">
        <v>3.8428416966360199</v>
      </c>
      <c r="U32" s="73">
        <v>3.8816285200526499</v>
      </c>
      <c r="W32" s="76">
        <v>82.31</v>
      </c>
      <c r="X32" s="76">
        <v>65.339999999999989</v>
      </c>
    </row>
    <row r="33" spans="1:24" x14ac:dyDescent="0.25">
      <c r="A33" s="72" t="s">
        <v>599</v>
      </c>
      <c r="B33" s="73">
        <v>4.7563873903246305</v>
      </c>
      <c r="C33" s="73">
        <v>4.7169307345889342</v>
      </c>
      <c r="D33" s="73">
        <v>4.7347935805969437</v>
      </c>
      <c r="E33" s="73">
        <v>4.5417726370078375</v>
      </c>
      <c r="F33" s="73">
        <v>5.2049460719652023</v>
      </c>
      <c r="G33" s="73">
        <v>4.5821865147607443</v>
      </c>
      <c r="H33" s="73">
        <v>3.4283060000000001</v>
      </c>
      <c r="I33" s="73">
        <v>4.3230820000000003</v>
      </c>
      <c r="J33" s="73">
        <v>4.1816750000000003</v>
      </c>
      <c r="K33" s="73">
        <v>4.0378220000000002</v>
      </c>
      <c r="L33" s="73">
        <v>4.5440719999999999</v>
      </c>
      <c r="M33" s="73">
        <v>-0.12788366636762388</v>
      </c>
      <c r="N33" s="73">
        <v>-1.8019932329816291E-2</v>
      </c>
      <c r="O33" s="73">
        <v>-0.25073383494684004</v>
      </c>
      <c r="P33" s="73">
        <v>-0.19568786908126684</v>
      </c>
      <c r="Q33" s="73">
        <v>-3.5120822935540988E-2</v>
      </c>
      <c r="R33" s="73">
        <v>-0.80651134046310957</v>
      </c>
      <c r="S33" s="73">
        <v>3.8964434830000001</v>
      </c>
      <c r="T33" s="73">
        <v>3.9383753525267902</v>
      </c>
      <c r="U33" s="73">
        <v>3.8551671874286901</v>
      </c>
      <c r="W33" s="76">
        <v>81.966666666666669</v>
      </c>
      <c r="X33" s="76">
        <v>70.603333333333339</v>
      </c>
    </row>
    <row r="34" spans="1:24" x14ac:dyDescent="0.25">
      <c r="A34" s="72" t="s">
        <v>600</v>
      </c>
      <c r="B34" s="73">
        <v>4.769206282982239</v>
      </c>
      <c r="C34" s="73">
        <v>4.7255178262023643</v>
      </c>
      <c r="D34" s="73">
        <v>4.7613537911817767</v>
      </c>
      <c r="E34" s="73">
        <v>4.5835891479667668</v>
      </c>
      <c r="F34" s="73">
        <v>5.2450866951811186</v>
      </c>
      <c r="G34" s="73">
        <v>4.6827796286382668</v>
      </c>
      <c r="H34" s="73">
        <v>3.4744929999999998</v>
      </c>
      <c r="I34" s="73">
        <v>4.342549</v>
      </c>
      <c r="J34" s="73">
        <v>4.2892279999999996</v>
      </c>
      <c r="K34" s="73">
        <v>4.2715839999999998</v>
      </c>
      <c r="L34" s="73">
        <v>4.5598340000000004</v>
      </c>
      <c r="M34" s="73">
        <v>-0.1551847572092267</v>
      </c>
      <c r="N34" s="73">
        <v>-7.0316923438126192E-2</v>
      </c>
      <c r="O34" s="73">
        <v>-0.2661185725558764</v>
      </c>
      <c r="P34" s="73">
        <v>-0.20495665643656741</v>
      </c>
      <c r="Q34" s="73">
        <v>-0.12330968906471697</v>
      </c>
      <c r="R34" s="73">
        <v>-0.81248622528071224</v>
      </c>
      <c r="S34" s="73">
        <v>3.9240801429999999</v>
      </c>
      <c r="T34" s="73">
        <v>3.93929367600904</v>
      </c>
      <c r="U34" s="73">
        <v>3.9132085200628701</v>
      </c>
      <c r="W34" s="76">
        <v>84.163333333333341</v>
      </c>
      <c r="X34" s="76">
        <v>71.763333333333335</v>
      </c>
    </row>
    <row r="35" spans="1:24" x14ac:dyDescent="0.25">
      <c r="A35" s="70" t="s">
        <v>601</v>
      </c>
      <c r="B35" s="71">
        <v>4.7887692228040164</v>
      </c>
      <c r="C35" s="71">
        <v>4.7322946888531403</v>
      </c>
      <c r="D35" s="71">
        <v>4.7450982059927709</v>
      </c>
      <c r="E35" s="71">
        <v>4.6213283684156714</v>
      </c>
      <c r="F35" s="71">
        <v>5.2997274650442412</v>
      </c>
      <c r="G35" s="71">
        <v>4.6898311059449203</v>
      </c>
      <c r="H35" s="71">
        <v>3.714089</v>
      </c>
      <c r="I35" s="71">
        <v>4.2941750000000001</v>
      </c>
      <c r="J35" s="71">
        <v>4.3589089999999997</v>
      </c>
      <c r="K35" s="71">
        <v>4.0693720000000004</v>
      </c>
      <c r="L35" s="71">
        <v>4.6169279999999997</v>
      </c>
      <c r="M35" s="71">
        <v>-0.16380797564201699</v>
      </c>
      <c r="N35" s="71">
        <v>-0.15528188341755186</v>
      </c>
      <c r="O35" s="71">
        <v>-0.2948152073330606</v>
      </c>
      <c r="P35" s="71">
        <v>-0.21594766210799071</v>
      </c>
      <c r="Q35" s="71">
        <v>-0.10352591941813533</v>
      </c>
      <c r="R35" s="71">
        <v>-0.73998568860995051</v>
      </c>
      <c r="S35" s="71">
        <v>3.915926894</v>
      </c>
      <c r="T35" s="71">
        <v>3.86934650992072</v>
      </c>
      <c r="U35" s="71">
        <v>3.9568082769389101</v>
      </c>
      <c r="W35" s="75">
        <v>85.75333333333333</v>
      </c>
      <c r="X35" s="75">
        <v>75.126666666666665</v>
      </c>
    </row>
    <row r="36" spans="1:24" x14ac:dyDescent="0.25">
      <c r="A36" s="70" t="s">
        <v>602</v>
      </c>
      <c r="B36" s="71">
        <v>4.8075604375191201</v>
      </c>
      <c r="C36" s="71">
        <v>4.7445665154386241</v>
      </c>
      <c r="D36" s="71">
        <v>4.7807715927012415</v>
      </c>
      <c r="E36" s="71">
        <v>4.6556007151184469</v>
      </c>
      <c r="F36" s="71">
        <v>5.3225786011660157</v>
      </c>
      <c r="G36" s="71">
        <v>4.7219462786693125</v>
      </c>
      <c r="H36" s="71">
        <v>3.7370410000000001</v>
      </c>
      <c r="I36" s="71">
        <v>4.3957730000000002</v>
      </c>
      <c r="J36" s="71">
        <v>4.3661989999999999</v>
      </c>
      <c r="K36" s="71">
        <v>4.1852369999999999</v>
      </c>
      <c r="L36" s="71">
        <v>4.7586700000000004</v>
      </c>
      <c r="M36" s="71">
        <v>-0.12863071165714662</v>
      </c>
      <c r="N36" s="71">
        <v>-0.13503650447727361</v>
      </c>
      <c r="O36" s="71">
        <v>-0.29968128511578745</v>
      </c>
      <c r="P36" s="71">
        <v>-0.16122481991121732</v>
      </c>
      <c r="Q36" s="71">
        <v>-0.11300658665964934</v>
      </c>
      <c r="R36" s="71">
        <v>-0.63944473734069474</v>
      </c>
      <c r="S36" s="71">
        <v>3.957735</v>
      </c>
      <c r="T36" s="71">
        <v>3.9390902322239998</v>
      </c>
      <c r="U36" s="71">
        <v>3.96037515932538</v>
      </c>
      <c r="W36" s="75">
        <v>89.946666666666673</v>
      </c>
      <c r="X36" s="75">
        <v>77.226666666666674</v>
      </c>
    </row>
    <row r="37" spans="1:24" x14ac:dyDescent="0.25">
      <c r="A37" s="70" t="s">
        <v>603</v>
      </c>
      <c r="B37" s="71">
        <v>4.8181762455442083</v>
      </c>
      <c r="C37" s="71">
        <v>4.7642202135776817</v>
      </c>
      <c r="D37" s="71">
        <v>4.7803837729955418</v>
      </c>
      <c r="E37" s="71">
        <v>4.6768724743271237</v>
      </c>
      <c r="F37" s="71">
        <v>5.3471717517274984</v>
      </c>
      <c r="G37" s="71">
        <v>4.7364017286946289</v>
      </c>
      <c r="H37" s="71">
        <v>3.712053</v>
      </c>
      <c r="I37" s="71">
        <v>4.4182829999999997</v>
      </c>
      <c r="J37" s="71">
        <v>4.4145180000000002</v>
      </c>
      <c r="K37" s="71">
        <v>4.2223090000000001</v>
      </c>
      <c r="L37" s="71">
        <v>4.6489580000000004</v>
      </c>
      <c r="M37" s="71">
        <v>-0.1825652916544753</v>
      </c>
      <c r="N37" s="71">
        <v>-0.17172666843155321</v>
      </c>
      <c r="O37" s="71">
        <v>-0.31651563232962937</v>
      </c>
      <c r="P37" s="71">
        <v>-0.20422604687260085</v>
      </c>
      <c r="Q37" s="71">
        <v>-0.21988452148285823</v>
      </c>
      <c r="R37" s="71">
        <v>-0.60807709599831505</v>
      </c>
      <c r="S37" s="71">
        <v>4.0208633989999996</v>
      </c>
      <c r="T37" s="71">
        <v>3.97632904262827</v>
      </c>
      <c r="U37" s="71">
        <v>4.0616650451886898</v>
      </c>
      <c r="W37" s="75">
        <v>91.826666666666668</v>
      </c>
      <c r="X37" s="75">
        <v>88.7</v>
      </c>
    </row>
    <row r="38" spans="1:24" x14ac:dyDescent="0.25">
      <c r="A38" s="70" t="s">
        <v>604</v>
      </c>
      <c r="B38" s="71">
        <v>4.8290498085951077</v>
      </c>
      <c r="C38" s="71">
        <v>4.7906141879742368</v>
      </c>
      <c r="D38" s="71">
        <v>4.7785123277883725</v>
      </c>
      <c r="E38" s="71">
        <v>4.6610139002048561</v>
      </c>
      <c r="F38" s="71">
        <v>5.3787510755037031</v>
      </c>
      <c r="G38" s="71">
        <v>4.774334875278031</v>
      </c>
      <c r="H38" s="71">
        <v>3.8080910000000001</v>
      </c>
      <c r="I38" s="71">
        <v>4.4101140000000001</v>
      </c>
      <c r="J38" s="71">
        <v>4.4598959999999996</v>
      </c>
      <c r="K38" s="71">
        <v>4.2741110000000004</v>
      </c>
      <c r="L38" s="71">
        <v>4.732418</v>
      </c>
      <c r="M38" s="71">
        <v>-0.25525442085966793</v>
      </c>
      <c r="N38" s="71">
        <v>-0.26982375244380885</v>
      </c>
      <c r="O38" s="71">
        <v>-0.37963546013572408</v>
      </c>
      <c r="P38" s="71">
        <v>-0.28285487642273915</v>
      </c>
      <c r="Q38" s="71">
        <v>-0.26989450132069992</v>
      </c>
      <c r="R38" s="71">
        <v>-0.56515200889213291</v>
      </c>
      <c r="S38" s="71">
        <v>4.1376921729999996</v>
      </c>
      <c r="T38" s="71">
        <v>4.1185931294529201</v>
      </c>
      <c r="U38" s="71">
        <v>4.1577378083193004</v>
      </c>
      <c r="W38" s="75">
        <v>93.013333333333321</v>
      </c>
      <c r="X38" s="75">
        <v>85.490000000000009</v>
      </c>
    </row>
    <row r="39" spans="1:24" x14ac:dyDescent="0.25">
      <c r="A39" s="72" t="s">
        <v>605</v>
      </c>
      <c r="B39" s="73">
        <v>4.8280601761072583</v>
      </c>
      <c r="C39" s="73">
        <v>4.7849059212764171</v>
      </c>
      <c r="D39" s="73">
        <v>4.7872296322719707</v>
      </c>
      <c r="E39" s="73">
        <v>4.6507696444592277</v>
      </c>
      <c r="F39" s="73">
        <v>5.3935962490303195</v>
      </c>
      <c r="G39" s="73">
        <v>4.79410711337633</v>
      </c>
      <c r="H39" s="73">
        <v>3.931918</v>
      </c>
      <c r="I39" s="73">
        <v>4.469627</v>
      </c>
      <c r="J39" s="73">
        <v>4.4083139999999998</v>
      </c>
      <c r="K39" s="73">
        <v>4.2796279999999998</v>
      </c>
      <c r="L39" s="73">
        <v>4.6503139999999998</v>
      </c>
      <c r="M39" s="73">
        <v>-0.30317764414757581</v>
      </c>
      <c r="N39" s="73">
        <v>-0.32552357054114534</v>
      </c>
      <c r="O39" s="73">
        <v>-0.47208804950993088</v>
      </c>
      <c r="P39" s="73">
        <v>-0.32133379238501458</v>
      </c>
      <c r="Q39" s="73">
        <v>-0.28639513785541165</v>
      </c>
      <c r="R39" s="73">
        <v>-0.68230436632268088</v>
      </c>
      <c r="S39" s="73">
        <v>4.2576800419999996</v>
      </c>
      <c r="T39" s="73">
        <v>4.2719788634235103</v>
      </c>
      <c r="U39" s="73">
        <v>4.2454639380974504</v>
      </c>
      <c r="W39" s="76">
        <v>94.873333333333335</v>
      </c>
      <c r="X39" s="76">
        <v>79.296666666666681</v>
      </c>
    </row>
    <row r="40" spans="1:24" x14ac:dyDescent="0.25">
      <c r="A40" s="72" t="s">
        <v>606</v>
      </c>
      <c r="B40" s="73">
        <v>4.8502600121604518</v>
      </c>
      <c r="C40" s="73">
        <v>4.7916898392315668</v>
      </c>
      <c r="D40" s="73">
        <v>4.7920998226498472</v>
      </c>
      <c r="E40" s="73">
        <v>4.6983492983459945</v>
      </c>
      <c r="F40" s="73">
        <v>5.4246526030723157</v>
      </c>
      <c r="G40" s="73">
        <v>4.8166419012994526</v>
      </c>
      <c r="H40" s="73">
        <v>3.9232269999999998</v>
      </c>
      <c r="I40" s="73">
        <v>4.4700499999999996</v>
      </c>
      <c r="J40" s="73">
        <v>4.4652349999999998</v>
      </c>
      <c r="K40" s="73">
        <v>4.4038459999999997</v>
      </c>
      <c r="L40" s="73">
        <v>4.5388260000000002</v>
      </c>
      <c r="M40" s="73">
        <v>-0.36319865979986954</v>
      </c>
      <c r="N40" s="73">
        <v>-0.37920218822990837</v>
      </c>
      <c r="O40" s="73">
        <v>-0.44714584246960043</v>
      </c>
      <c r="P40" s="73">
        <v>-0.37486468272037443</v>
      </c>
      <c r="Q40" s="73">
        <v>-0.33843815440403868</v>
      </c>
      <c r="R40" s="73">
        <v>-0.61588310399658697</v>
      </c>
      <c r="S40" s="73">
        <v>4.3745086239999997</v>
      </c>
      <c r="T40" s="73">
        <v>4.3408577568603599</v>
      </c>
      <c r="U40" s="73">
        <v>4.3903680067356303</v>
      </c>
      <c r="W40" s="76">
        <v>97.04</v>
      </c>
      <c r="X40" s="76">
        <v>84.656666666666652</v>
      </c>
    </row>
    <row r="41" spans="1:24" x14ac:dyDescent="0.25">
      <c r="A41" s="72" t="s">
        <v>607</v>
      </c>
      <c r="B41" s="73">
        <v>4.8387984872968861</v>
      </c>
      <c r="C41" s="73">
        <v>4.807770981906252</v>
      </c>
      <c r="D41" s="73">
        <v>4.7999222848653726</v>
      </c>
      <c r="E41" s="73">
        <v>4.6988243460102277</v>
      </c>
      <c r="F41" s="73">
        <v>5.4485608106221939</v>
      </c>
      <c r="G41" s="73">
        <v>4.8119273829247691</v>
      </c>
      <c r="H41" s="73">
        <v>4.0619750000000003</v>
      </c>
      <c r="I41" s="73">
        <v>4.452617</v>
      </c>
      <c r="J41" s="73">
        <v>4.4695289999999996</v>
      </c>
      <c r="K41" s="73">
        <v>4.4294010000000004</v>
      </c>
      <c r="L41" s="73">
        <v>4.5790420000000003</v>
      </c>
      <c r="M41" s="73">
        <v>-0.36880503548175941</v>
      </c>
      <c r="N41" s="73">
        <v>-0.45809656110019153</v>
      </c>
      <c r="O41" s="73">
        <v>-0.49950010602606876</v>
      </c>
      <c r="P41" s="73">
        <v>-0.40604805744946371</v>
      </c>
      <c r="Q41" s="73">
        <v>-0.38304918070453353</v>
      </c>
      <c r="R41" s="73">
        <v>-0.52155604247835929</v>
      </c>
      <c r="S41" s="73">
        <v>4.3962546339999999</v>
      </c>
      <c r="T41" s="73">
        <v>4.3579728390323202</v>
      </c>
      <c r="U41" s="73">
        <v>4.4377925835621399</v>
      </c>
      <c r="W41" s="76">
        <v>97.139999999999986</v>
      </c>
      <c r="X41" s="76">
        <v>93.766666666666652</v>
      </c>
    </row>
    <row r="42" spans="1:24" x14ac:dyDescent="0.25">
      <c r="A42" s="72" t="s">
        <v>608</v>
      </c>
      <c r="B42" s="73">
        <v>4.8512352418034874</v>
      </c>
      <c r="C42" s="73">
        <v>4.8233277180269543</v>
      </c>
      <c r="D42" s="73">
        <v>4.7972175378070752</v>
      </c>
      <c r="E42" s="73">
        <v>4.7097598501306379</v>
      </c>
      <c r="F42" s="73">
        <v>5.4394168840382671</v>
      </c>
      <c r="G42" s="73">
        <v>4.8269239279162122</v>
      </c>
      <c r="H42" s="73">
        <v>4.219214</v>
      </c>
      <c r="I42" s="73">
        <v>4.496956</v>
      </c>
      <c r="J42" s="73">
        <v>4.4870919999999996</v>
      </c>
      <c r="K42" s="73">
        <v>4.4254660000000001</v>
      </c>
      <c r="L42" s="73">
        <v>4.4652329999999996</v>
      </c>
      <c r="M42" s="73">
        <v>-0.37769938206699449</v>
      </c>
      <c r="N42" s="73">
        <v>-0.45758083920234699</v>
      </c>
      <c r="O42" s="73">
        <v>-0.48653175319361869</v>
      </c>
      <c r="P42" s="73">
        <v>-0.43961854225938268</v>
      </c>
      <c r="Q42" s="73">
        <v>-0.43494120184481794</v>
      </c>
      <c r="R42" s="73">
        <v>-0.49723469931338504</v>
      </c>
      <c r="S42" s="73">
        <v>4.5162436570000004</v>
      </c>
      <c r="T42" s="73">
        <v>4.46397276934856</v>
      </c>
      <c r="U42" s="73">
        <v>4.5621755756912101</v>
      </c>
      <c r="W42" s="76">
        <v>98.11666666666666</v>
      </c>
      <c r="X42" s="76">
        <v>88.143333333333331</v>
      </c>
    </row>
    <row r="43" spans="1:24" x14ac:dyDescent="0.25">
      <c r="A43" s="70" t="s">
        <v>609</v>
      </c>
      <c r="B43" s="71">
        <v>4.8689885539719402</v>
      </c>
      <c r="C43" s="71">
        <v>4.8326035324946552</v>
      </c>
      <c r="D43" s="71">
        <v>4.8073713633246191</v>
      </c>
      <c r="E43" s="71">
        <v>4.7673342152471365</v>
      </c>
      <c r="F43" s="71">
        <v>5.475666165217806</v>
      </c>
      <c r="G43" s="71">
        <v>4.9386405561097799</v>
      </c>
      <c r="H43" s="71">
        <v>4.3497719999999997</v>
      </c>
      <c r="I43" s="71">
        <v>4.5084119999999999</v>
      </c>
      <c r="J43" s="71">
        <v>4.5575989999999997</v>
      </c>
      <c r="K43" s="71">
        <v>4.5486760000000004</v>
      </c>
      <c r="L43" s="71">
        <v>4.6040599999999996</v>
      </c>
      <c r="M43" s="71">
        <v>-0.41608261335346391</v>
      </c>
      <c r="N43" s="71">
        <v>-0.46804965871794108</v>
      </c>
      <c r="O43" s="71">
        <v>-0.47544485659677771</v>
      </c>
      <c r="P43" s="71">
        <v>-0.46842321754931054</v>
      </c>
      <c r="Q43" s="71">
        <v>-0.44974743878526857</v>
      </c>
      <c r="R43" s="71">
        <v>-0.54553779786574597</v>
      </c>
      <c r="S43" s="71">
        <v>4.5376029369999999</v>
      </c>
      <c r="T43" s="71">
        <v>4.5585216282602303</v>
      </c>
      <c r="U43" s="71">
        <v>4.5119767671061597</v>
      </c>
      <c r="W43" s="75">
        <v>98.136666666666656</v>
      </c>
      <c r="X43" s="75">
        <v>92.143333333333331</v>
      </c>
    </row>
    <row r="44" spans="1:24" x14ac:dyDescent="0.25">
      <c r="A44" s="70" t="s">
        <v>610</v>
      </c>
      <c r="B44" s="71">
        <v>4.8699506727603117</v>
      </c>
      <c r="C44" s="71">
        <v>4.8477778802712885</v>
      </c>
      <c r="D44" s="71">
        <v>4.80337161337716</v>
      </c>
      <c r="E44" s="71">
        <v>4.7649026046472258</v>
      </c>
      <c r="F44" s="71">
        <v>5.4057499067956902</v>
      </c>
      <c r="G44" s="71">
        <v>4.9491704346298606</v>
      </c>
      <c r="H44" s="71">
        <v>4.5336790000000002</v>
      </c>
      <c r="I44" s="71">
        <v>4.560092</v>
      </c>
      <c r="J44" s="71">
        <v>4.5482570000000004</v>
      </c>
      <c r="K44" s="71">
        <v>4.5859329999999998</v>
      </c>
      <c r="L44" s="71">
        <v>4.5772680000000001</v>
      </c>
      <c r="M44" s="71">
        <v>-0.40577820996490693</v>
      </c>
      <c r="N44" s="71">
        <v>-0.44115981866324444</v>
      </c>
      <c r="O44" s="71">
        <v>-0.45395951714935001</v>
      </c>
      <c r="P44" s="71">
        <v>-0.44815123981370547</v>
      </c>
      <c r="Q44" s="71">
        <v>-0.43673307393989264</v>
      </c>
      <c r="R44" s="71">
        <v>-0.43823924625566885</v>
      </c>
      <c r="S44" s="71">
        <v>4.5544521509999996</v>
      </c>
      <c r="T44" s="71">
        <v>4.5727699434353699</v>
      </c>
      <c r="U44" s="71">
        <v>4.5356407663820297</v>
      </c>
      <c r="W44" s="75">
        <v>100.72333333333334</v>
      </c>
      <c r="X44" s="75">
        <v>91.566666666666677</v>
      </c>
    </row>
    <row r="45" spans="1:24" x14ac:dyDescent="0.25">
      <c r="A45" s="70" t="s">
        <v>611</v>
      </c>
      <c r="B45" s="71">
        <v>4.8845345775810642</v>
      </c>
      <c r="C45" s="71">
        <v>4.8583627541253289</v>
      </c>
      <c r="D45" s="71">
        <v>4.8137681981254028</v>
      </c>
      <c r="E45" s="71">
        <v>4.7800898905963898</v>
      </c>
      <c r="F45" s="71">
        <v>5.5277216670125577</v>
      </c>
      <c r="G45" s="71">
        <v>4.998960058230109</v>
      </c>
      <c r="H45" s="71">
        <v>4.6983930000000003</v>
      </c>
      <c r="I45" s="71">
        <v>4.6435430000000002</v>
      </c>
      <c r="J45" s="71">
        <v>4.637194</v>
      </c>
      <c r="K45" s="71">
        <v>4.6013159999999997</v>
      </c>
      <c r="L45" s="71">
        <v>4.5920230000000002</v>
      </c>
      <c r="M45" s="71">
        <v>-0.41744241969512269</v>
      </c>
      <c r="N45" s="71">
        <v>-0.47491913742798242</v>
      </c>
      <c r="O45" s="71">
        <v>-0.47295427125591438</v>
      </c>
      <c r="P45" s="71">
        <v>-0.47458583742156374</v>
      </c>
      <c r="Q45" s="71">
        <v>-0.47832515801796716</v>
      </c>
      <c r="R45" s="71">
        <v>-0.38421987828578058</v>
      </c>
      <c r="S45" s="71">
        <v>4.6640914340000004</v>
      </c>
      <c r="T45" s="71">
        <v>4.6719158898276403</v>
      </c>
      <c r="U45" s="71">
        <v>4.6661948842062797</v>
      </c>
      <c r="W45" s="75">
        <v>100.02666666666669</v>
      </c>
      <c r="X45" s="75">
        <v>111.06666666666668</v>
      </c>
    </row>
    <row r="46" spans="1:24" x14ac:dyDescent="0.25">
      <c r="A46" s="70" t="s">
        <v>612</v>
      </c>
      <c r="B46" s="71">
        <v>4.89891683321824</v>
      </c>
      <c r="C46" s="71">
        <v>4.8721745988745413</v>
      </c>
      <c r="D46" s="71">
        <v>4.8519034892485093</v>
      </c>
      <c r="E46" s="71">
        <v>4.8163838445360989</v>
      </c>
      <c r="F46" s="71">
        <v>5.4915199042769363</v>
      </c>
      <c r="G46" s="71">
        <v>5.032414050801612</v>
      </c>
      <c r="H46" s="71">
        <v>4.722899</v>
      </c>
      <c r="I46" s="71">
        <v>4.6840780000000004</v>
      </c>
      <c r="J46" s="71">
        <v>4.6625230000000002</v>
      </c>
      <c r="K46" s="71">
        <v>4.6667730000000001</v>
      </c>
      <c r="L46" s="71">
        <v>4.6418900000000001</v>
      </c>
      <c r="M46" s="71">
        <v>-0.46262865182541452</v>
      </c>
      <c r="N46" s="71">
        <v>-0.5004936543359787</v>
      </c>
      <c r="O46" s="71">
        <v>-0.48259431816980741</v>
      </c>
      <c r="P46" s="71">
        <v>-0.49344706161854912</v>
      </c>
      <c r="Q46" s="71">
        <v>-0.51986942809054315</v>
      </c>
      <c r="R46" s="71">
        <v>-0.52536805032156009</v>
      </c>
      <c r="S46" s="71">
        <v>4.646741295</v>
      </c>
      <c r="T46" s="71">
        <v>4.6069595006469601</v>
      </c>
      <c r="U46" s="71">
        <v>4.6778646576697804</v>
      </c>
      <c r="W46" s="75">
        <v>101.11333333333333</v>
      </c>
      <c r="X46" s="75">
        <v>105.22000000000001</v>
      </c>
    </row>
    <row r="47" spans="1:24" x14ac:dyDescent="0.25">
      <c r="A47" s="72" t="s">
        <v>613</v>
      </c>
      <c r="B47" s="73">
        <v>4.9193825519483312</v>
      </c>
      <c r="C47" s="73">
        <v>4.8928320109055496</v>
      </c>
      <c r="D47" s="73">
        <v>4.8527733556130226</v>
      </c>
      <c r="E47" s="73">
        <v>4.8626721012006637</v>
      </c>
      <c r="F47" s="73">
        <v>5.5327290579712374</v>
      </c>
      <c r="G47" s="73">
        <v>5.1258205836846127</v>
      </c>
      <c r="H47" s="73">
        <v>4.7723120000000003</v>
      </c>
      <c r="I47" s="73">
        <v>4.7240099999999998</v>
      </c>
      <c r="J47" s="73">
        <v>4.7269540000000001</v>
      </c>
      <c r="K47" s="73">
        <v>4.7768889999999997</v>
      </c>
      <c r="L47" s="73">
        <v>4.8128080000000004</v>
      </c>
      <c r="M47" s="73">
        <v>-0.47584969879781042</v>
      </c>
      <c r="N47" s="73">
        <v>-0.55254450905354968</v>
      </c>
      <c r="O47" s="73">
        <v>-0.47536826922590497</v>
      </c>
      <c r="P47" s="73">
        <v>-0.50684504147023135</v>
      </c>
      <c r="Q47" s="73">
        <v>-0.53576287785980103</v>
      </c>
      <c r="R47" s="73">
        <v>-0.59279746035787884</v>
      </c>
      <c r="S47" s="73">
        <v>4.8282858649999998</v>
      </c>
      <c r="T47" s="73">
        <v>4.8928398912320104</v>
      </c>
      <c r="U47" s="73">
        <v>4.7694155620237604</v>
      </c>
      <c r="W47" s="76">
        <v>102.67666666666666</v>
      </c>
      <c r="X47" s="76">
        <v>109.24666666666667</v>
      </c>
    </row>
    <row r="48" spans="1:24" x14ac:dyDescent="0.25">
      <c r="A48" s="72" t="s">
        <v>614</v>
      </c>
      <c r="B48" s="73">
        <v>4.9327391068301045</v>
      </c>
      <c r="C48" s="73">
        <v>4.9056623831289068</v>
      </c>
      <c r="D48" s="73">
        <v>4.8764773188432562</v>
      </c>
      <c r="E48" s="73">
        <v>4.9006274929527942</v>
      </c>
      <c r="F48" s="73">
        <v>5.5239855661805448</v>
      </c>
      <c r="G48" s="73">
        <v>5.1213214290968301</v>
      </c>
      <c r="H48" s="73">
        <v>4.911289</v>
      </c>
      <c r="I48" s="73">
        <v>4.6809640000000003</v>
      </c>
      <c r="J48" s="73">
        <v>4.7616569999999996</v>
      </c>
      <c r="K48" s="73">
        <v>4.8351199999999999</v>
      </c>
      <c r="L48" s="73">
        <v>4.6408560000000003</v>
      </c>
      <c r="M48" s="73">
        <v>-0.5027112449464991</v>
      </c>
      <c r="N48" s="73">
        <v>-0.58191696002950921</v>
      </c>
      <c r="O48" s="73">
        <v>-0.41907770593340515</v>
      </c>
      <c r="P48" s="73">
        <v>-0.52799675065621976</v>
      </c>
      <c r="Q48" s="73">
        <v>-0.54793326405911347</v>
      </c>
      <c r="R48" s="73">
        <v>-0.55420986854660659</v>
      </c>
      <c r="S48" s="73">
        <v>4.8114843440000001</v>
      </c>
      <c r="T48" s="73">
        <v>4.7867832307000802</v>
      </c>
      <c r="U48" s="73">
        <v>4.8305407895400601</v>
      </c>
      <c r="W48" s="76">
        <v>107.06333333333333</v>
      </c>
      <c r="X48" s="76">
        <v>112.68333333333334</v>
      </c>
    </row>
    <row r="49" spans="1:24" x14ac:dyDescent="0.25">
      <c r="A49" s="72" t="s">
        <v>615</v>
      </c>
      <c r="B49" s="73">
        <v>4.9428474410085741</v>
      </c>
      <c r="C49" s="73">
        <v>4.9113934705013431</v>
      </c>
      <c r="D49" s="73">
        <v>4.8747483026422094</v>
      </c>
      <c r="E49" s="73">
        <v>4.9220159001886756</v>
      </c>
      <c r="F49" s="73">
        <v>5.5378079645752303</v>
      </c>
      <c r="G49" s="73">
        <v>5.1735422394922068</v>
      </c>
      <c r="H49" s="73">
        <v>5.0405199999999999</v>
      </c>
      <c r="I49" s="73">
        <v>4.7175339999999997</v>
      </c>
      <c r="J49" s="73">
        <v>4.7667780000000004</v>
      </c>
      <c r="K49" s="73">
        <v>4.9134760000000002</v>
      </c>
      <c r="L49" s="73">
        <v>4.8511759999999997</v>
      </c>
      <c r="M49" s="73">
        <v>-0.5645941633987126</v>
      </c>
      <c r="N49" s="73">
        <v>-0.65520850837394329</v>
      </c>
      <c r="O49" s="73">
        <v>-0.50594142093600047</v>
      </c>
      <c r="P49" s="73">
        <v>-0.55421035344888925</v>
      </c>
      <c r="Q49" s="73">
        <v>-0.63562187409677495</v>
      </c>
      <c r="R49" s="73">
        <v>-0.53136150604756105</v>
      </c>
      <c r="S49" s="73">
        <v>4.8701984620000003</v>
      </c>
      <c r="T49" s="73">
        <v>4.8225782249141202</v>
      </c>
      <c r="U49" s="73">
        <v>4.9147763044583401</v>
      </c>
      <c r="W49" s="76">
        <v>111.48666666666668</v>
      </c>
      <c r="X49" s="76">
        <v>127.12666666666667</v>
      </c>
    </row>
    <row r="50" spans="1:24" x14ac:dyDescent="0.25">
      <c r="A50" s="72" t="s">
        <v>616</v>
      </c>
      <c r="B50" s="73">
        <v>4.9631822737649234</v>
      </c>
      <c r="C50" s="73">
        <v>4.9365451683403609</v>
      </c>
      <c r="D50" s="73">
        <v>4.8734137550056831</v>
      </c>
      <c r="E50" s="73">
        <v>4.957303865462797</v>
      </c>
      <c r="F50" s="73">
        <v>5.5499153224996807</v>
      </c>
      <c r="G50" s="73">
        <v>5.2225745157465715</v>
      </c>
      <c r="H50" s="73">
        <v>5.202102</v>
      </c>
      <c r="I50" s="73">
        <v>4.8070550000000001</v>
      </c>
      <c r="J50" s="73">
        <v>4.8700539999999997</v>
      </c>
      <c r="K50" s="73">
        <v>4.972588</v>
      </c>
      <c r="L50" s="73">
        <v>4.825221</v>
      </c>
      <c r="M50" s="73">
        <v>-0.65674894266099826</v>
      </c>
      <c r="N50" s="73">
        <v>-0.76426576998147788</v>
      </c>
      <c r="O50" s="73">
        <v>-0.61892626097420278</v>
      </c>
      <c r="P50" s="73">
        <v>-0.65543100282950184</v>
      </c>
      <c r="Q50" s="73">
        <v>-0.7367270919030946</v>
      </c>
      <c r="R50" s="73">
        <v>-0.50335384287876395</v>
      </c>
      <c r="S50" s="73">
        <v>4.9723744630000004</v>
      </c>
      <c r="T50" s="73">
        <v>4.9202256511808597</v>
      </c>
      <c r="U50" s="73">
        <v>5.0049786998943198</v>
      </c>
      <c r="W50" s="76">
        <v>112.87666666666667</v>
      </c>
      <c r="X50" s="76">
        <v>129.52666666666667</v>
      </c>
    </row>
    <row r="51" spans="1:24" x14ac:dyDescent="0.25">
      <c r="A51" s="70" t="s">
        <v>617</v>
      </c>
      <c r="B51" s="71">
        <v>4.9807754372430555</v>
      </c>
      <c r="C51" s="71">
        <v>4.9550134053211297</v>
      </c>
      <c r="D51" s="71">
        <v>4.8957795434303435</v>
      </c>
      <c r="E51" s="71">
        <v>5.0086208635123111</v>
      </c>
      <c r="F51" s="71">
        <v>5.5243519814097333</v>
      </c>
      <c r="G51" s="71">
        <v>5.2639800552993954</v>
      </c>
      <c r="H51" s="71">
        <v>5.2669480000000002</v>
      </c>
      <c r="I51" s="71">
        <v>4.7803760000000004</v>
      </c>
      <c r="J51" s="71">
        <v>4.9100359999999998</v>
      </c>
      <c r="K51" s="71">
        <v>5.0574519999999996</v>
      </c>
      <c r="L51" s="71">
        <v>4.8042449999999999</v>
      </c>
      <c r="M51" s="71">
        <v>-0.66778696962640471</v>
      </c>
      <c r="N51" s="71">
        <v>-0.78232227797189136</v>
      </c>
      <c r="O51" s="71">
        <v>-0.61581476922128986</v>
      </c>
      <c r="P51" s="71">
        <v>-0.64472741303621717</v>
      </c>
      <c r="Q51" s="71">
        <v>-0.71450335353601813</v>
      </c>
      <c r="R51" s="71">
        <v>-0.44824818988539239</v>
      </c>
      <c r="S51" s="71">
        <v>5.0873817990000001</v>
      </c>
      <c r="T51" s="71">
        <v>4.9995572896073401</v>
      </c>
      <c r="U51" s="71">
        <v>5.1593863634706603</v>
      </c>
      <c r="W51" s="75">
        <v>119.54</v>
      </c>
      <c r="X51" s="75">
        <v>130.88</v>
      </c>
    </row>
    <row r="52" spans="1:24" x14ac:dyDescent="0.25">
      <c r="A52" s="70" t="s">
        <v>618</v>
      </c>
      <c r="B52" s="71">
        <v>4.9958125637870081</v>
      </c>
      <c r="C52" s="71">
        <v>4.9650498328551329</v>
      </c>
      <c r="D52" s="71">
        <v>4.8931779557690138</v>
      </c>
      <c r="E52" s="71">
        <v>5.05770661487482</v>
      </c>
      <c r="F52" s="71">
        <v>5.5800324896838305</v>
      </c>
      <c r="G52" s="71">
        <v>5.3202975351307593</v>
      </c>
      <c r="H52" s="71">
        <v>5.3899010000000001</v>
      </c>
      <c r="I52" s="71">
        <v>4.8457049999999997</v>
      </c>
      <c r="J52" s="71">
        <v>4.990011</v>
      </c>
      <c r="K52" s="71">
        <v>5.1397170000000001</v>
      </c>
      <c r="L52" s="71">
        <v>4.8432399999999998</v>
      </c>
      <c r="M52" s="71">
        <v>-0.69617550840631415</v>
      </c>
      <c r="N52" s="71">
        <v>-0.84433107470878155</v>
      </c>
      <c r="O52" s="71">
        <v>-0.64782036488427341</v>
      </c>
      <c r="P52" s="71">
        <v>-0.657971695328467</v>
      </c>
      <c r="Q52" s="71">
        <v>-0.7603821539620641</v>
      </c>
      <c r="R52" s="71">
        <v>-0.36944616749279263</v>
      </c>
      <c r="S52" s="71">
        <v>5.1660803059999996</v>
      </c>
      <c r="T52" s="71">
        <v>5.1147994738243101</v>
      </c>
      <c r="U52" s="71">
        <v>5.2060257085791397</v>
      </c>
      <c r="W52" s="75">
        <v>129.37333333333333</v>
      </c>
      <c r="X52" s="75">
        <v>141.41</v>
      </c>
    </row>
    <row r="53" spans="1:24" x14ac:dyDescent="0.25">
      <c r="A53" s="70" t="s">
        <v>619</v>
      </c>
      <c r="B53" s="71">
        <v>5.0113939394424358</v>
      </c>
      <c r="C53" s="71">
        <v>4.9835728223903377</v>
      </c>
      <c r="D53" s="71">
        <v>4.9231560325632131</v>
      </c>
      <c r="E53" s="71">
        <v>5.0917602457321669</v>
      </c>
      <c r="F53" s="71">
        <v>5.5717058851342118</v>
      </c>
      <c r="G53" s="71">
        <v>5.3501682140459605</v>
      </c>
      <c r="H53" s="71">
        <v>5.5110929999999998</v>
      </c>
      <c r="I53" s="71">
        <v>4.8874620000000002</v>
      </c>
      <c r="J53" s="71">
        <v>4.991301</v>
      </c>
      <c r="K53" s="71">
        <v>5.2732549999999998</v>
      </c>
      <c r="L53" s="71">
        <v>4.7986069999999996</v>
      </c>
      <c r="M53" s="71">
        <v>-0.69749794780300411</v>
      </c>
      <c r="N53" s="71">
        <v>-0.83721801533682305</v>
      </c>
      <c r="O53" s="71">
        <v>-0.59618925372816933</v>
      </c>
      <c r="P53" s="71">
        <v>-0.6248832864307905</v>
      </c>
      <c r="Q53" s="71">
        <v>-0.78680393717867014</v>
      </c>
      <c r="R53" s="71">
        <v>-0.26247104754504447</v>
      </c>
      <c r="S53" s="71">
        <v>5.2496914859999997</v>
      </c>
      <c r="T53" s="71">
        <v>5.2099129597871698</v>
      </c>
      <c r="U53" s="71">
        <v>5.2853690977978198</v>
      </c>
      <c r="W53" s="75">
        <v>136.95333333333335</v>
      </c>
      <c r="X53" s="75">
        <v>159.45666666666668</v>
      </c>
    </row>
    <row r="54" spans="1:24" x14ac:dyDescent="0.25">
      <c r="A54" s="70" t="s">
        <v>620</v>
      </c>
      <c r="B54" s="71">
        <v>4.9719507737466015</v>
      </c>
      <c r="C54" s="71">
        <v>4.9633369493347299</v>
      </c>
      <c r="D54" s="71">
        <v>4.8888008664162994</v>
      </c>
      <c r="E54" s="71">
        <v>4.9931569428579614</v>
      </c>
      <c r="F54" s="71">
        <v>5.4885042528585446</v>
      </c>
      <c r="G54" s="71">
        <v>5.2831001476910382</v>
      </c>
      <c r="H54" s="71">
        <v>5.2681610000000001</v>
      </c>
      <c r="I54" s="71">
        <v>4.8446790000000002</v>
      </c>
      <c r="J54" s="71">
        <v>4.8923230000000002</v>
      </c>
      <c r="K54" s="71">
        <v>5.2093489999999996</v>
      </c>
      <c r="L54" s="71">
        <v>4.7804950000000002</v>
      </c>
      <c r="M54" s="71">
        <v>-0.51197493826365781</v>
      </c>
      <c r="N54" s="71">
        <v>-0.50301795113805703</v>
      </c>
      <c r="O54" s="71">
        <v>-0.37371594658193419</v>
      </c>
      <c r="P54" s="71">
        <v>-0.33500273388138679</v>
      </c>
      <c r="Q54" s="71">
        <v>-0.55526785814433144</v>
      </c>
      <c r="R54" s="71">
        <v>-0.33243825055059417</v>
      </c>
      <c r="S54" s="71">
        <v>5.1099284389999999</v>
      </c>
      <c r="T54" s="71">
        <v>5.1957158645330903</v>
      </c>
      <c r="U54" s="71">
        <v>5.02037432367701</v>
      </c>
      <c r="W54" s="75">
        <v>135.00666666666669</v>
      </c>
      <c r="X54" s="75">
        <v>132.78333333333333</v>
      </c>
    </row>
    <row r="55" spans="1:24" x14ac:dyDescent="0.25">
      <c r="A55" s="72" t="s">
        <v>621</v>
      </c>
      <c r="B55" s="73">
        <v>4.9559317881675211</v>
      </c>
      <c r="C55" s="73">
        <v>4.9733553613797481</v>
      </c>
      <c r="D55" s="73">
        <v>4.930518033612902</v>
      </c>
      <c r="E55" s="73">
        <v>4.8676600107572652</v>
      </c>
      <c r="F55" s="73">
        <v>5.3936898974361194</v>
      </c>
      <c r="G55" s="73">
        <v>5.1180296754196277</v>
      </c>
      <c r="H55" s="73">
        <v>5.0927530000000001</v>
      </c>
      <c r="I55" s="73">
        <v>4.867273</v>
      </c>
      <c r="J55" s="73">
        <v>4.5694480000000004</v>
      </c>
      <c r="K55" s="73">
        <v>5.0855670000000002</v>
      </c>
      <c r="L55" s="73">
        <v>4.6382000000000003</v>
      </c>
      <c r="M55" s="73">
        <v>-0.52555662729521346</v>
      </c>
      <c r="N55" s="73">
        <v>-0.48023077576921913</v>
      </c>
      <c r="O55" s="73">
        <v>-0.37624946045314006</v>
      </c>
      <c r="P55" s="73">
        <v>-0.35757954043247853</v>
      </c>
      <c r="Q55" s="73">
        <v>-0.46052152075215352</v>
      </c>
      <c r="R55" s="73">
        <v>-0.77096384364150594</v>
      </c>
      <c r="S55" s="73">
        <v>4.9882797730000004</v>
      </c>
      <c r="T55" s="73">
        <v>4.9692385481481702</v>
      </c>
      <c r="U55" s="73">
        <v>5.0140074336604901</v>
      </c>
      <c r="W55" s="76">
        <v>127.41000000000001</v>
      </c>
      <c r="X55" s="76">
        <v>92.69</v>
      </c>
    </row>
    <row r="56" spans="1:24" x14ac:dyDescent="0.25">
      <c r="A56" s="72" t="s">
        <v>622</v>
      </c>
      <c r="B56" s="73">
        <v>4.9709863460613191</v>
      </c>
      <c r="C56" s="73">
        <v>5.0025049470907534</v>
      </c>
      <c r="D56" s="73">
        <v>4.9156493577575029</v>
      </c>
      <c r="E56" s="73">
        <v>4.9154082373024934</v>
      </c>
      <c r="F56" s="73">
        <v>5.4744153278625411</v>
      </c>
      <c r="G56" s="73">
        <v>5.1788095685428788</v>
      </c>
      <c r="H56" s="73">
        <v>5.2366590000000004</v>
      </c>
      <c r="I56" s="73">
        <v>4.8263040000000004</v>
      </c>
      <c r="J56" s="73">
        <v>4.5740379999999998</v>
      </c>
      <c r="K56" s="73">
        <v>5.0198460000000003</v>
      </c>
      <c r="L56" s="73">
        <v>4.6506309999999997</v>
      </c>
      <c r="M56" s="73">
        <v>-0.63839447231636859</v>
      </c>
      <c r="N56" s="73">
        <v>-0.61966457212052573</v>
      </c>
      <c r="O56" s="73">
        <v>-0.49255156339675232</v>
      </c>
      <c r="P56" s="73">
        <v>-0.53281349810385747</v>
      </c>
      <c r="Q56" s="73">
        <v>-0.61140377269707891</v>
      </c>
      <c r="R56" s="73">
        <v>-0.87016786070574803</v>
      </c>
      <c r="S56" s="73">
        <v>5.1088911809999997</v>
      </c>
      <c r="T56" s="73">
        <v>5.0766582233777804</v>
      </c>
      <c r="U56" s="73">
        <v>5.1333206004403804</v>
      </c>
      <c r="W56" s="76">
        <v>120.97333333333334</v>
      </c>
      <c r="X56" s="76">
        <v>93.293333333333337</v>
      </c>
    </row>
    <row r="57" spans="1:24" x14ac:dyDescent="0.25">
      <c r="A57" s="72" t="s">
        <v>623</v>
      </c>
      <c r="B57" s="73">
        <v>4.9964761027043716</v>
      </c>
      <c r="C57" s="73">
        <v>5.0284632940244167</v>
      </c>
      <c r="D57" s="73">
        <v>4.9266194946631359</v>
      </c>
      <c r="E57" s="73">
        <v>4.994939155486839</v>
      </c>
      <c r="F57" s="73">
        <v>5.4662977931871675</v>
      </c>
      <c r="G57" s="73">
        <v>5.2318175122572308</v>
      </c>
      <c r="H57" s="73">
        <v>5.4190290000000001</v>
      </c>
      <c r="I57" s="73">
        <v>4.8416990000000002</v>
      </c>
      <c r="J57" s="73">
        <v>4.7039999999999997</v>
      </c>
      <c r="K57" s="73">
        <v>4.9890090000000002</v>
      </c>
      <c r="L57" s="73">
        <v>4.7435960000000001</v>
      </c>
      <c r="M57" s="73">
        <v>-0.68983074360270946</v>
      </c>
      <c r="N57" s="73">
        <v>-0.74305305050477499</v>
      </c>
      <c r="O57" s="73">
        <v>-0.55344347500295443</v>
      </c>
      <c r="P57" s="73">
        <v>-0.59915263693496001</v>
      </c>
      <c r="Q57" s="73">
        <v>-0.67469477558746693</v>
      </c>
      <c r="R57" s="73">
        <v>-0.71775592953628042</v>
      </c>
      <c r="S57" s="73">
        <v>5.1706051579999999</v>
      </c>
      <c r="T57" s="73">
        <v>5.1124975908722003</v>
      </c>
      <c r="U57" s="73">
        <v>5.2211133260188198</v>
      </c>
      <c r="W57" s="76">
        <v>120.94666666666667</v>
      </c>
      <c r="X57" s="76">
        <v>119.89</v>
      </c>
    </row>
    <row r="58" spans="1:24" x14ac:dyDescent="0.25">
      <c r="A58" s="72" t="s">
        <v>624</v>
      </c>
      <c r="B58" s="73">
        <v>5.0232400929734924</v>
      </c>
      <c r="C58" s="73">
        <v>5.0357293482749697</v>
      </c>
      <c r="D58" s="73">
        <v>4.9505834392883106</v>
      </c>
      <c r="E58" s="73">
        <v>5.0830258312784693</v>
      </c>
      <c r="F58" s="73">
        <v>5.4472040147498424</v>
      </c>
      <c r="G58" s="73">
        <v>5.3536171044174674</v>
      </c>
      <c r="H58" s="73">
        <v>5.5669690000000003</v>
      </c>
      <c r="I58" s="73">
        <v>4.9275710000000004</v>
      </c>
      <c r="J58" s="73">
        <v>4.844379</v>
      </c>
      <c r="K58" s="73">
        <v>5.113175</v>
      </c>
      <c r="L58" s="73">
        <v>4.7363600000000003</v>
      </c>
      <c r="M58" s="73">
        <v>-0.73877137052321884</v>
      </c>
      <c r="N58" s="73">
        <v>-0.80041640797211788</v>
      </c>
      <c r="O58" s="73">
        <v>-0.59171691323853071</v>
      </c>
      <c r="P58" s="73">
        <v>-0.67767214459592495</v>
      </c>
      <c r="Q58" s="73">
        <v>-0.76089363883428507</v>
      </c>
      <c r="R58" s="73">
        <v>-0.7186499318749221</v>
      </c>
      <c r="S58" s="73">
        <v>5.2746663969999998</v>
      </c>
      <c r="T58" s="73">
        <v>5.1416520593297097</v>
      </c>
      <c r="U58" s="73">
        <v>5.3592288144739699</v>
      </c>
      <c r="W58" s="76">
        <v>119.47000000000001</v>
      </c>
      <c r="X58" s="76">
        <v>126.97999999999998</v>
      </c>
    </row>
    <row r="59" spans="1:24" x14ac:dyDescent="0.25">
      <c r="A59" s="70" t="s">
        <v>625</v>
      </c>
      <c r="B59" s="71">
        <v>5.04295836780374</v>
      </c>
      <c r="C59" s="71">
        <v>5.0530527726036958</v>
      </c>
      <c r="D59" s="71">
        <v>4.9634529745983604</v>
      </c>
      <c r="E59" s="71">
        <v>5.1288960367597998</v>
      </c>
      <c r="F59" s="71">
        <v>5.5271544820956544</v>
      </c>
      <c r="G59" s="71">
        <v>5.4609394341396964</v>
      </c>
      <c r="H59" s="71">
        <v>5.6991680000000002</v>
      </c>
      <c r="I59" s="71">
        <v>4.9937480000000001</v>
      </c>
      <c r="J59" s="71">
        <v>4.9473960000000003</v>
      </c>
      <c r="K59" s="71">
        <v>5.2265350000000002</v>
      </c>
      <c r="L59" s="71">
        <v>4.8884410000000003</v>
      </c>
      <c r="M59" s="71">
        <v>-0.70588741860699034</v>
      </c>
      <c r="N59" s="71">
        <v>-0.78602282643186727</v>
      </c>
      <c r="O59" s="71">
        <v>-0.5671658228805333</v>
      </c>
      <c r="P59" s="71">
        <v>-0.67014613071246532</v>
      </c>
      <c r="Q59" s="71">
        <v>-0.76703413119800712</v>
      </c>
      <c r="R59" s="71">
        <v>-0.68685711231104984</v>
      </c>
      <c r="S59" s="71">
        <v>5.3706772450000004</v>
      </c>
      <c r="T59" s="71">
        <v>5.3604209988393103</v>
      </c>
      <c r="U59" s="71">
        <v>5.3866878980232897</v>
      </c>
      <c r="W59" s="75">
        <v>119.88</v>
      </c>
      <c r="X59" s="75">
        <v>134.30333333333331</v>
      </c>
    </row>
    <row r="60" spans="1:24" x14ac:dyDescent="0.25">
      <c r="A60" s="70" t="s">
        <v>626</v>
      </c>
      <c r="B60" s="71">
        <v>5.055311538631269</v>
      </c>
      <c r="C60" s="71">
        <v>5.0639678994598167</v>
      </c>
      <c r="D60" s="71">
        <v>4.9689138034041225</v>
      </c>
      <c r="E60" s="71">
        <v>5.1558560810747025</v>
      </c>
      <c r="F60" s="71">
        <v>5.5412704937723785</v>
      </c>
      <c r="G60" s="71">
        <v>5.5002741779851281</v>
      </c>
      <c r="H60" s="71">
        <v>5.7152989999999999</v>
      </c>
      <c r="I60" s="71">
        <v>5.0714930000000003</v>
      </c>
      <c r="J60" s="71">
        <v>4.9976900000000004</v>
      </c>
      <c r="K60" s="71">
        <v>5.3053780000000001</v>
      </c>
      <c r="L60" s="71">
        <v>4.9137750000000002</v>
      </c>
      <c r="M60" s="71">
        <v>-0.71787724806218189</v>
      </c>
      <c r="N60" s="71">
        <v>-0.76175417220799058</v>
      </c>
      <c r="O60" s="71">
        <v>-0.58376648898072037</v>
      </c>
      <c r="P60" s="71">
        <v>-0.66930734068267606</v>
      </c>
      <c r="Q60" s="71">
        <v>-0.77641160959181466</v>
      </c>
      <c r="R60" s="71">
        <v>-0.65374889920271573</v>
      </c>
      <c r="S60" s="71">
        <v>5.3846503190000004</v>
      </c>
      <c r="T60" s="71">
        <v>5.4039037179154104</v>
      </c>
      <c r="U60" s="71">
        <v>5.3673436791861899</v>
      </c>
      <c r="W60" s="75">
        <v>122.87333333333333</v>
      </c>
      <c r="X60" s="75">
        <v>142.94999999999999</v>
      </c>
    </row>
    <row r="61" spans="1:24" x14ac:dyDescent="0.25">
      <c r="A61" s="70" t="s">
        <v>627</v>
      </c>
      <c r="B61" s="71">
        <v>5.0653114525929679</v>
      </c>
      <c r="C61" s="71">
        <v>5.0871170852734844</v>
      </c>
      <c r="D61" s="71">
        <v>4.9772062229853269</v>
      </c>
      <c r="E61" s="71">
        <v>5.1813027814539403</v>
      </c>
      <c r="F61" s="71">
        <v>5.5793793445749271</v>
      </c>
      <c r="G61" s="71">
        <v>5.5748740353075714</v>
      </c>
      <c r="H61" s="71">
        <v>5.7532550000000002</v>
      </c>
      <c r="I61" s="71">
        <v>5.0928240000000002</v>
      </c>
      <c r="J61" s="71">
        <v>5.0365700000000002</v>
      </c>
      <c r="K61" s="71">
        <v>5.5494940000000001</v>
      </c>
      <c r="L61" s="71">
        <v>5.0128450000000004</v>
      </c>
      <c r="M61" s="71">
        <v>-0.76785926946124339</v>
      </c>
      <c r="N61" s="71">
        <v>-0.77853249770029564</v>
      </c>
      <c r="O61" s="71">
        <v>-0.60533323581883935</v>
      </c>
      <c r="P61" s="71">
        <v>-0.71058372261410563</v>
      </c>
      <c r="Q61" s="71">
        <v>-0.85239526163013979</v>
      </c>
      <c r="R61" s="71">
        <v>-0.75306750234082687</v>
      </c>
      <c r="S61" s="71">
        <v>5.4612142099999996</v>
      </c>
      <c r="T61" s="71">
        <v>5.46579377148867</v>
      </c>
      <c r="U61" s="71">
        <v>5.4629402470902502</v>
      </c>
      <c r="W61" s="75">
        <v>124.21666666666665</v>
      </c>
      <c r="X61" s="75">
        <v>167.26666666666668</v>
      </c>
    </row>
    <row r="62" spans="1:24" x14ac:dyDescent="0.25">
      <c r="A62" s="70" t="s">
        <v>628</v>
      </c>
      <c r="B62" s="71">
        <v>5.0752009764818693</v>
      </c>
      <c r="C62" s="71">
        <v>5.1046397316506456</v>
      </c>
      <c r="D62" s="71">
        <v>4.9790206823258902</v>
      </c>
      <c r="E62" s="71">
        <v>5.1902795626850864</v>
      </c>
      <c r="F62" s="71">
        <v>5.5725281481353655</v>
      </c>
      <c r="G62" s="71">
        <v>5.5875456465191551</v>
      </c>
      <c r="H62" s="71">
        <v>5.8210870000000003</v>
      </c>
      <c r="I62" s="71">
        <v>5.1420839999999997</v>
      </c>
      <c r="J62" s="71">
        <v>5.0725829999999998</v>
      </c>
      <c r="K62" s="71">
        <v>5.4186909999999999</v>
      </c>
      <c r="L62" s="71">
        <v>4.8914200000000001</v>
      </c>
      <c r="M62" s="71">
        <v>-0.81988860220991089</v>
      </c>
      <c r="N62" s="71">
        <v>-0.85497135038216288</v>
      </c>
      <c r="O62" s="71">
        <v>-0.66259367690336568</v>
      </c>
      <c r="P62" s="71">
        <v>-0.77261231803169772</v>
      </c>
      <c r="Q62" s="71">
        <v>-0.88049892139059638</v>
      </c>
      <c r="R62" s="71">
        <v>-0.7490155845716735</v>
      </c>
      <c r="S62" s="71">
        <v>5.5514075930000004</v>
      </c>
      <c r="T62" s="71">
        <v>5.5048896847666704</v>
      </c>
      <c r="U62" s="71">
        <v>5.5730548755025202</v>
      </c>
      <c r="W62" s="75">
        <v>125.22333333333331</v>
      </c>
      <c r="X62" s="75">
        <v>159.95333333333332</v>
      </c>
    </row>
    <row r="63" spans="1:24" x14ac:dyDescent="0.25">
      <c r="A63" s="72" t="s">
        <v>629</v>
      </c>
      <c r="B63" s="73">
        <v>5.083027855995736</v>
      </c>
      <c r="C63" s="73">
        <v>5.1104211716644787</v>
      </c>
      <c r="D63" s="73">
        <v>4.9866427947652863</v>
      </c>
      <c r="E63" s="73">
        <v>5.2103472171486924</v>
      </c>
      <c r="F63" s="73">
        <v>5.5642338282077102</v>
      </c>
      <c r="G63" s="73">
        <v>5.5839962626295829</v>
      </c>
      <c r="H63" s="73">
        <v>5.9976159999999998</v>
      </c>
      <c r="I63" s="73">
        <v>5.150652</v>
      </c>
      <c r="J63" s="73">
        <v>5.0601599999999998</v>
      </c>
      <c r="K63" s="73">
        <v>5.4748349999999997</v>
      </c>
      <c r="L63" s="73">
        <v>4.806864</v>
      </c>
      <c r="M63" s="73">
        <v>-0.8212987720414221</v>
      </c>
      <c r="N63" s="73">
        <v>-0.90855852545410098</v>
      </c>
      <c r="O63" s="73">
        <v>-0.66469477843853475</v>
      </c>
      <c r="P63" s="73">
        <v>-0.76190058911904701</v>
      </c>
      <c r="Q63" s="73">
        <v>-0.91380342078619325</v>
      </c>
      <c r="R63" s="73">
        <v>-0.62267536975008475</v>
      </c>
      <c r="S63" s="73">
        <v>5.5921481799999997</v>
      </c>
      <c r="T63" s="73">
        <v>5.5709410145056104</v>
      </c>
      <c r="U63" s="73">
        <v>5.6170171591969602</v>
      </c>
      <c r="W63" s="76">
        <v>132.07666666666668</v>
      </c>
      <c r="X63" s="76">
        <v>149.47</v>
      </c>
    </row>
    <row r="64" spans="1:24" x14ac:dyDescent="0.25">
      <c r="A64" s="72" t="s">
        <v>630</v>
      </c>
      <c r="B64" s="73">
        <v>5.087495626036544</v>
      </c>
      <c r="C64" s="73">
        <v>5.1194754288314881</v>
      </c>
      <c r="D64" s="73">
        <v>4.9961581469018004</v>
      </c>
      <c r="E64" s="73">
        <v>5.2120569624906183</v>
      </c>
      <c r="F64" s="73">
        <v>5.6026950013647845</v>
      </c>
      <c r="G64" s="73">
        <v>5.632398287859429</v>
      </c>
      <c r="H64" s="73">
        <v>5.9868100000000002</v>
      </c>
      <c r="I64" s="73">
        <v>5.2174420000000001</v>
      </c>
      <c r="J64" s="73">
        <v>5.1033910000000002</v>
      </c>
      <c r="K64" s="73">
        <v>5.5265029999999999</v>
      </c>
      <c r="L64" s="73">
        <v>4.9935049999999999</v>
      </c>
      <c r="M64" s="73">
        <v>-0.83552131454047485</v>
      </c>
      <c r="N64" s="73">
        <v>-0.91381538198244294</v>
      </c>
      <c r="O64" s="73">
        <v>-0.68965287976532885</v>
      </c>
      <c r="P64" s="73">
        <v>-0.75024271967475153</v>
      </c>
      <c r="Q64" s="73">
        <v>-0.95090027562020019</v>
      </c>
      <c r="R64" s="73">
        <v>-0.52025901261956142</v>
      </c>
      <c r="S64" s="73">
        <v>5.6893168989999996</v>
      </c>
      <c r="T64" s="73">
        <v>5.6506301635492804</v>
      </c>
      <c r="U64" s="73">
        <v>5.7199528874360697</v>
      </c>
      <c r="W64" s="76">
        <v>140.93666666666667</v>
      </c>
      <c r="X64" s="76">
        <v>159.37</v>
      </c>
    </row>
    <row r="65" spans="1:24" x14ac:dyDescent="0.25">
      <c r="A65" s="72" t="s">
        <v>631</v>
      </c>
      <c r="B65" s="73">
        <v>5.0877785254698704</v>
      </c>
      <c r="C65" s="73">
        <v>5.116678670197957</v>
      </c>
      <c r="D65" s="73">
        <v>4.9913306931851578</v>
      </c>
      <c r="E65" s="73">
        <v>5.2103375833010448</v>
      </c>
      <c r="F65" s="73">
        <v>5.6221207518827221</v>
      </c>
      <c r="G65" s="73">
        <v>5.638696558044261</v>
      </c>
      <c r="H65" s="73">
        <v>5.9635340000000001</v>
      </c>
      <c r="I65" s="73">
        <v>5.2634749999999997</v>
      </c>
      <c r="J65" s="73">
        <v>5.0913000000000004</v>
      </c>
      <c r="K65" s="73">
        <v>5.5151349999999999</v>
      </c>
      <c r="L65" s="73">
        <v>4.9652820000000002</v>
      </c>
      <c r="M65" s="73">
        <v>-0.80995937664117068</v>
      </c>
      <c r="N65" s="73">
        <v>-0.87507120666202265</v>
      </c>
      <c r="O65" s="73">
        <v>-0.65653703700303401</v>
      </c>
      <c r="P65" s="73">
        <v>-0.71910511415330636</v>
      </c>
      <c r="Q65" s="73">
        <v>-0.93356046267829529</v>
      </c>
      <c r="R65" s="73">
        <v>-0.50185029770448508</v>
      </c>
      <c r="S65" s="73">
        <v>5.7127292580000004</v>
      </c>
      <c r="T65" s="73">
        <v>5.69781893047782</v>
      </c>
      <c r="U65" s="73">
        <v>5.7345718558710903</v>
      </c>
      <c r="W65" s="76">
        <v>141.81666666666666</v>
      </c>
      <c r="X65" s="76">
        <v>176.74666666666667</v>
      </c>
    </row>
    <row r="66" spans="1:24" x14ac:dyDescent="0.25">
      <c r="A66" s="72" t="s">
        <v>632</v>
      </c>
      <c r="B66" s="73">
        <v>5.0888633908075738</v>
      </c>
      <c r="C66" s="73">
        <v>5.1237230240173055</v>
      </c>
      <c r="D66" s="73">
        <v>4.9911463180022642</v>
      </c>
      <c r="E66" s="73">
        <v>5.2131537307021274</v>
      </c>
      <c r="F66" s="73">
        <v>5.606591897245826</v>
      </c>
      <c r="G66" s="73">
        <v>5.6512964914911299</v>
      </c>
      <c r="H66" s="73">
        <v>6.0188689999999996</v>
      </c>
      <c r="I66" s="73">
        <v>5.2432239999999997</v>
      </c>
      <c r="J66" s="73">
        <v>5.0580889999999998</v>
      </c>
      <c r="K66" s="73">
        <v>5.5229350000000004</v>
      </c>
      <c r="L66" s="73">
        <v>5.0698930000000004</v>
      </c>
      <c r="M66" s="73">
        <v>-0.74313653102312804</v>
      </c>
      <c r="N66" s="73">
        <v>-0.79501647997217828</v>
      </c>
      <c r="O66" s="73">
        <v>-0.58959531220026906</v>
      </c>
      <c r="P66" s="73">
        <v>-0.6485906810129678</v>
      </c>
      <c r="Q66" s="73">
        <v>-0.83712263797454289</v>
      </c>
      <c r="R66" s="73">
        <v>-0.43975730752095749</v>
      </c>
      <c r="S66" s="73">
        <v>5.6962756839999997</v>
      </c>
      <c r="T66" s="73">
        <v>5.73287888077299</v>
      </c>
      <c r="U66" s="73">
        <v>5.6491288867468796</v>
      </c>
      <c r="W66" s="76">
        <v>140.20000000000002</v>
      </c>
      <c r="X66" s="76">
        <v>157.91333333333333</v>
      </c>
    </row>
    <row r="67" spans="1:24" x14ac:dyDescent="0.25">
      <c r="A67" s="70" t="s">
        <v>633</v>
      </c>
      <c r="B67" s="71">
        <v>5.0903447021665853</v>
      </c>
      <c r="C67" s="71">
        <v>5.1367353139411431</v>
      </c>
      <c r="D67" s="71">
        <v>5.0060715063363945</v>
      </c>
      <c r="E67" s="71">
        <v>5.1859026986618044</v>
      </c>
      <c r="F67" s="71">
        <v>5.6244158594897602</v>
      </c>
      <c r="G67" s="71">
        <v>5.6412008943122638</v>
      </c>
      <c r="H67" s="71">
        <v>5.936941</v>
      </c>
      <c r="I67" s="71">
        <v>5.2951670000000002</v>
      </c>
      <c r="J67" s="71">
        <v>5.0588030000000002</v>
      </c>
      <c r="K67" s="71">
        <v>5.510529</v>
      </c>
      <c r="L67" s="71">
        <v>4.8919819999999996</v>
      </c>
      <c r="M67" s="71">
        <v>-0.75367465667314815</v>
      </c>
      <c r="N67" s="71">
        <v>-0.76424881470670436</v>
      </c>
      <c r="O67" s="71">
        <v>-0.57050482109483014</v>
      </c>
      <c r="P67" s="71">
        <v>-0.67839433015780259</v>
      </c>
      <c r="Q67" s="71">
        <v>-0.84049565662011716</v>
      </c>
      <c r="R67" s="71">
        <v>-0.4274356704812613</v>
      </c>
      <c r="S67" s="71">
        <v>5.756488225</v>
      </c>
      <c r="T67" s="71">
        <v>5.7416250974093401</v>
      </c>
      <c r="U67" s="71">
        <v>5.7771992375489303</v>
      </c>
      <c r="W67" s="75">
        <v>138.48333333333332</v>
      </c>
      <c r="X67" s="75">
        <v>148.47333333333333</v>
      </c>
    </row>
    <row r="68" spans="1:24" x14ac:dyDescent="0.25">
      <c r="A68" s="70" t="s">
        <v>634</v>
      </c>
      <c r="B68" s="71">
        <v>5.0924103429598393</v>
      </c>
      <c r="C68" s="71">
        <v>5.1433591445197653</v>
      </c>
      <c r="D68" s="71">
        <v>5.0291403000449169</v>
      </c>
      <c r="E68" s="71">
        <v>5.1675132803806809</v>
      </c>
      <c r="F68" s="71">
        <v>5.5768060458038811</v>
      </c>
      <c r="G68" s="71">
        <v>5.6418159295852464</v>
      </c>
      <c r="H68" s="71">
        <v>5.7963500000000003</v>
      </c>
      <c r="I68" s="71">
        <v>5.2215639999999999</v>
      </c>
      <c r="J68" s="71">
        <v>5.0488099999999996</v>
      </c>
      <c r="K68" s="71">
        <v>5.5451810000000004</v>
      </c>
      <c r="L68" s="71">
        <v>5.1081779999999997</v>
      </c>
      <c r="M68" s="71">
        <v>-0.69440103595995095</v>
      </c>
      <c r="N68" s="71">
        <v>-0.72006129490428994</v>
      </c>
      <c r="O68" s="71">
        <v>-0.50228852113870504</v>
      </c>
      <c r="P68" s="71">
        <v>-0.60736539314163329</v>
      </c>
      <c r="Q68" s="71">
        <v>-0.778076820706328</v>
      </c>
      <c r="R68" s="71">
        <v>-0.33228623708278804</v>
      </c>
      <c r="S68" s="71">
        <v>5.753416036</v>
      </c>
      <c r="T68" s="71">
        <v>5.76502454124096</v>
      </c>
      <c r="U68" s="71">
        <v>5.7414010828130504</v>
      </c>
      <c r="W68" s="75">
        <v>139.86666666666667</v>
      </c>
      <c r="X68" s="75">
        <v>151.55666666666664</v>
      </c>
    </row>
    <row r="69" spans="1:24" x14ac:dyDescent="0.25">
      <c r="A69" s="70" t="s">
        <v>635</v>
      </c>
      <c r="B69" s="71">
        <v>5.0979831761503265</v>
      </c>
      <c r="C69" s="71">
        <v>5.1529771140113727</v>
      </c>
      <c r="D69" s="71">
        <v>5.0252467007714063</v>
      </c>
      <c r="E69" s="71">
        <v>5.1560254490060728</v>
      </c>
      <c r="F69" s="71">
        <v>5.5890077379390357</v>
      </c>
      <c r="G69" s="71">
        <v>5.5789947817809624</v>
      </c>
      <c r="H69" s="71">
        <v>5.7296180000000003</v>
      </c>
      <c r="I69" s="71">
        <v>5.2735890000000003</v>
      </c>
      <c r="J69" s="71">
        <v>5.0551450000000004</v>
      </c>
      <c r="K69" s="71">
        <v>5.4593730000000003</v>
      </c>
      <c r="L69" s="71">
        <v>4.6226890000000003</v>
      </c>
      <c r="M69" s="71">
        <v>-0.69987790302678388</v>
      </c>
      <c r="N69" s="71">
        <v>-0.70713647148122027</v>
      </c>
      <c r="O69" s="71">
        <v>-0.55480028795717717</v>
      </c>
      <c r="P69" s="71">
        <v>-0.63225292972972769</v>
      </c>
      <c r="Q69" s="71">
        <v>-0.81360586963276316</v>
      </c>
      <c r="R69" s="71">
        <v>-0.46287945741705777</v>
      </c>
      <c r="S69" s="71">
        <v>5.7176213359999997</v>
      </c>
      <c r="T69" s="71">
        <v>5.7204866000085497</v>
      </c>
      <c r="U69" s="71">
        <v>5.7256229776329501</v>
      </c>
      <c r="W69" s="75">
        <v>137.58666666666667</v>
      </c>
      <c r="X69" s="75">
        <v>170.29666666666665</v>
      </c>
    </row>
    <row r="70" spans="1:24" x14ac:dyDescent="0.25">
      <c r="A70" s="70" t="s">
        <v>636</v>
      </c>
      <c r="B70" s="71">
        <v>5.1072515784974462</v>
      </c>
      <c r="C70" s="71">
        <v>5.1636611554933749</v>
      </c>
      <c r="D70" s="71">
        <v>5.0355918407271272</v>
      </c>
      <c r="E70" s="71">
        <v>5.1743065261356032</v>
      </c>
      <c r="F70" s="71">
        <v>5.6251856578093093</v>
      </c>
      <c r="G70" s="71">
        <v>5.657450220203085</v>
      </c>
      <c r="H70" s="71">
        <v>5.7176419999999997</v>
      </c>
      <c r="I70" s="71">
        <v>5.328468</v>
      </c>
      <c r="J70" s="71">
        <v>5.0983070000000001</v>
      </c>
      <c r="K70" s="71">
        <v>5.53674</v>
      </c>
      <c r="L70" s="71">
        <v>4.9879949999999997</v>
      </c>
      <c r="M70" s="71">
        <v>-0.68349150535819436</v>
      </c>
      <c r="N70" s="71">
        <v>-0.70077289824622102</v>
      </c>
      <c r="O70" s="71">
        <v>-0.53318909396688208</v>
      </c>
      <c r="P70" s="71">
        <v>-0.62364765686752888</v>
      </c>
      <c r="Q70" s="71">
        <v>-0.82167498908508552</v>
      </c>
      <c r="R70" s="71">
        <v>-0.37107981000866719</v>
      </c>
      <c r="S70" s="71">
        <v>5.7976398820000004</v>
      </c>
      <c r="T70" s="71">
        <v>5.7952243729460502</v>
      </c>
      <c r="U70" s="71">
        <v>5.7792183121966696</v>
      </c>
      <c r="W70" s="75">
        <v>136.42999999999998</v>
      </c>
      <c r="X70" s="75">
        <v>164.58</v>
      </c>
    </row>
    <row r="71" spans="1:24" x14ac:dyDescent="0.25">
      <c r="A71" s="72" t="s">
        <v>637</v>
      </c>
      <c r="B71" s="73">
        <v>5.1071663192795098</v>
      </c>
      <c r="C71" s="73">
        <v>5.162517320830176</v>
      </c>
      <c r="D71" s="73">
        <v>5.0310250952063491</v>
      </c>
      <c r="E71" s="73">
        <v>5.2153683714046739</v>
      </c>
      <c r="F71" s="73">
        <v>5.5725782686097514</v>
      </c>
      <c r="G71" s="73">
        <v>5.7098763975704392</v>
      </c>
      <c r="H71" s="73">
        <v>5.6823680000000003</v>
      </c>
      <c r="I71" s="73">
        <v>5.397011</v>
      </c>
      <c r="J71" s="73">
        <v>5.1123719999999997</v>
      </c>
      <c r="K71" s="73">
        <v>5.5775240000000004</v>
      </c>
      <c r="L71" s="73">
        <v>5.1561750000000002</v>
      </c>
      <c r="M71" s="73">
        <v>-0.71267992980347228</v>
      </c>
      <c r="N71" s="73">
        <v>-0.73544941289356902</v>
      </c>
      <c r="O71" s="73">
        <v>-0.58787337870839595</v>
      </c>
      <c r="P71" s="73">
        <v>-0.65899037048466302</v>
      </c>
      <c r="Q71" s="73">
        <v>-0.80103597151879202</v>
      </c>
      <c r="R71" s="73">
        <v>-0.41539601094687395</v>
      </c>
      <c r="S71" s="73">
        <v>5.8230387229999998</v>
      </c>
      <c r="T71" s="73">
        <v>5.8052601907671004</v>
      </c>
      <c r="U71" s="73">
        <v>5.84272050343397</v>
      </c>
      <c r="W71" s="76">
        <v>136.48666666666665</v>
      </c>
      <c r="X71" s="76">
        <v>156.07</v>
      </c>
    </row>
    <row r="72" spans="1:24" x14ac:dyDescent="0.25">
      <c r="A72" s="72" t="s">
        <v>638</v>
      </c>
      <c r="B72" s="73">
        <v>5.1245394466982424</v>
      </c>
      <c r="C72" s="73">
        <v>5.1659482699121124</v>
      </c>
      <c r="D72" s="73">
        <v>5.0359957988662822</v>
      </c>
      <c r="E72" s="73">
        <v>5.2503532541402427</v>
      </c>
      <c r="F72" s="73">
        <v>5.6382762209904485</v>
      </c>
      <c r="G72" s="73">
        <v>5.7125820146461663</v>
      </c>
      <c r="H72" s="73">
        <v>5.8538670000000002</v>
      </c>
      <c r="I72" s="73">
        <v>5.4389500000000002</v>
      </c>
      <c r="J72" s="73">
        <v>5.178013</v>
      </c>
      <c r="K72" s="73">
        <v>5.5678470000000004</v>
      </c>
      <c r="L72" s="73">
        <v>5.0783389999999997</v>
      </c>
      <c r="M72" s="73">
        <v>-0.67530649873151416</v>
      </c>
      <c r="N72" s="73">
        <v>-0.68621983743195403</v>
      </c>
      <c r="O72" s="73">
        <v>-0.53312021181960045</v>
      </c>
      <c r="P72" s="73">
        <v>-0.61441597094853428</v>
      </c>
      <c r="Q72" s="73">
        <v>-0.76038577590725909</v>
      </c>
      <c r="R72" s="73">
        <v>-0.38902102605689393</v>
      </c>
      <c r="S72" s="73">
        <v>5.8187574819999996</v>
      </c>
      <c r="T72" s="73">
        <v>5.7472218162678601</v>
      </c>
      <c r="U72" s="73">
        <v>5.8723578829319099</v>
      </c>
      <c r="W72" s="76">
        <v>137.83333333333334</v>
      </c>
      <c r="X72" s="76">
        <v>173.04666666666665</v>
      </c>
    </row>
    <row r="73" spans="1:24" x14ac:dyDescent="0.25">
      <c r="W73" s="77"/>
      <c r="X73" s="77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AK228"/>
  <sheetViews>
    <sheetView showGridLines="0" workbookViewId="0">
      <selection activeCell="D9" sqref="D9"/>
    </sheetView>
  </sheetViews>
  <sheetFormatPr defaultRowHeight="15" outlineLevelCol="1" x14ac:dyDescent="0.25"/>
  <cols>
    <col min="2" max="2" width="2.5703125" style="97" customWidth="1"/>
    <col min="11" max="11" width="9.140625" style="98"/>
    <col min="12" max="22" width="9.140625" style="98" hidden="1" customWidth="1" outlineLevel="1"/>
    <col min="23" max="23" width="9.140625" style="98" collapsed="1"/>
    <col min="24" max="16384" width="9.140625" style="98"/>
  </cols>
  <sheetData>
    <row r="1" spans="1:23" x14ac:dyDescent="0.25">
      <c r="A1" s="135" t="s">
        <v>653</v>
      </c>
    </row>
    <row r="2" spans="1:23" x14ac:dyDescent="0.25">
      <c r="A2" s="131" t="s">
        <v>644</v>
      </c>
      <c r="B2" s="99"/>
      <c r="C2" s="132" t="s">
        <v>654</v>
      </c>
      <c r="D2" s="133"/>
      <c r="E2" s="133"/>
      <c r="F2" s="133"/>
      <c r="G2" s="133"/>
      <c r="H2" s="133"/>
      <c r="I2" s="133"/>
      <c r="J2" s="134"/>
      <c r="M2" s="98" t="s">
        <v>655</v>
      </c>
      <c r="R2" s="98" t="s">
        <v>656</v>
      </c>
    </row>
    <row r="3" spans="1:23" x14ac:dyDescent="0.25">
      <c r="A3" s="100" t="s">
        <v>643</v>
      </c>
      <c r="B3" s="101"/>
      <c r="C3" s="103" t="s">
        <v>644</v>
      </c>
      <c r="D3" s="103" t="s">
        <v>17</v>
      </c>
      <c r="E3" s="103" t="s">
        <v>657</v>
      </c>
      <c r="F3" s="102" t="s">
        <v>11</v>
      </c>
      <c r="G3" s="102" t="s">
        <v>12</v>
      </c>
      <c r="H3" s="102" t="s">
        <v>13</v>
      </c>
      <c r="I3" s="102" t="s">
        <v>14</v>
      </c>
      <c r="J3" s="102" t="s">
        <v>15</v>
      </c>
      <c r="K3" s="104"/>
      <c r="L3" s="104" t="s">
        <v>658</v>
      </c>
      <c r="M3" s="104" t="s">
        <v>11</v>
      </c>
      <c r="N3" s="104" t="s">
        <v>12</v>
      </c>
      <c r="O3" s="104" t="s">
        <v>13</v>
      </c>
      <c r="P3" s="104" t="s">
        <v>14</v>
      </c>
      <c r="Q3" s="104" t="s">
        <v>15</v>
      </c>
      <c r="R3" s="104" t="s">
        <v>11</v>
      </c>
      <c r="S3" s="104" t="s">
        <v>12</v>
      </c>
      <c r="T3" s="104" t="s">
        <v>13</v>
      </c>
      <c r="U3" s="104" t="s">
        <v>14</v>
      </c>
      <c r="V3" s="104" t="s">
        <v>15</v>
      </c>
    </row>
    <row r="4" spans="1:23" x14ac:dyDescent="0.25">
      <c r="A4" s="100"/>
      <c r="C4" s="107"/>
      <c r="D4" s="108"/>
      <c r="E4" s="108"/>
      <c r="F4" s="105"/>
      <c r="G4" s="105"/>
      <c r="H4" s="105"/>
      <c r="I4" s="105"/>
      <c r="J4" s="106"/>
      <c r="L4" s="98" t="s">
        <v>249</v>
      </c>
      <c r="M4" s="109">
        <v>2.6309669166812023E-2</v>
      </c>
      <c r="N4" s="109">
        <v>0.11439618582475725</v>
      </c>
      <c r="O4" s="109">
        <v>0.56398627827199255</v>
      </c>
      <c r="P4" s="109">
        <v>0.1988778417349846</v>
      </c>
      <c r="Q4" s="109">
        <v>9.6430025001453562E-2</v>
      </c>
    </row>
    <row r="5" spans="1:23" x14ac:dyDescent="0.25">
      <c r="A5" s="110" t="s">
        <v>569</v>
      </c>
      <c r="B5" s="113"/>
      <c r="C5" s="114"/>
      <c r="D5" s="115"/>
      <c r="E5" s="115"/>
      <c r="F5" s="116"/>
      <c r="G5" s="116"/>
      <c r="H5" s="116"/>
      <c r="I5" s="116"/>
      <c r="J5" s="117"/>
      <c r="L5" s="98" t="s">
        <v>250</v>
      </c>
      <c r="M5" s="109">
        <v>3.3830208454640735E-2</v>
      </c>
      <c r="N5" s="109">
        <v>0.1165133341097007</v>
      </c>
      <c r="O5" s="109">
        <v>0.55444276231512757</v>
      </c>
      <c r="P5" s="109">
        <v>0.18487248165832071</v>
      </c>
      <c r="Q5" s="109">
        <v>0.11031209968557119</v>
      </c>
    </row>
    <row r="6" spans="1:23" x14ac:dyDescent="0.25">
      <c r="A6" s="110" t="s">
        <v>570</v>
      </c>
      <c r="B6" s="113"/>
      <c r="C6" s="118">
        <v>0.19652862982304864</v>
      </c>
      <c r="D6" s="119">
        <v>0.16736453201970458</v>
      </c>
      <c r="E6" s="119">
        <v>0.18219412994673312</v>
      </c>
      <c r="F6" s="111">
        <v>0.92033313704046615</v>
      </c>
      <c r="G6" s="111">
        <v>5.7107231920199508E-2</v>
      </c>
      <c r="H6" s="111">
        <v>0.15484793139045516</v>
      </c>
      <c r="I6" s="111">
        <v>0.21043029693004534</v>
      </c>
      <c r="J6" s="112">
        <v>4.2682926829268109E-2</v>
      </c>
      <c r="L6" s="98" t="s">
        <v>251</v>
      </c>
      <c r="M6" s="109">
        <v>3.9443813847900112E-2</v>
      </c>
      <c r="N6" s="109">
        <v>0.11709317923846867</v>
      </c>
      <c r="O6" s="109">
        <v>0.55587658652357863</v>
      </c>
      <c r="P6" s="109">
        <v>0.16861005056237746</v>
      </c>
      <c r="Q6" s="109">
        <v>0.11900216695903415</v>
      </c>
      <c r="R6" s="120">
        <f>AVERAGE(M4:M6)</f>
        <v>3.3194563823117619E-2</v>
      </c>
      <c r="S6" s="120">
        <f t="shared" ref="S6:U6" si="0">AVERAGE(N4:N6)</f>
        <v>0.11600089972430888</v>
      </c>
      <c r="T6" s="120">
        <f t="shared" si="0"/>
        <v>0.55810187570356629</v>
      </c>
      <c r="U6" s="120">
        <f t="shared" si="0"/>
        <v>0.18412012465189423</v>
      </c>
      <c r="V6" s="120">
        <f>AVERAGE(Q4:Q6)</f>
        <v>0.1085814305486863</v>
      </c>
      <c r="W6" s="120"/>
    </row>
    <row r="7" spans="1:23" x14ac:dyDescent="0.25">
      <c r="A7" s="110" t="s">
        <v>571</v>
      </c>
      <c r="B7" s="113"/>
      <c r="C7" s="118">
        <v>0.16535474042608489</v>
      </c>
      <c r="D7" s="119">
        <v>0.16636776031226908</v>
      </c>
      <c r="E7" s="119">
        <v>0.16999394665228981</v>
      </c>
      <c r="F7" s="111">
        <v>0.25469838349323148</v>
      </c>
      <c r="G7" s="111">
        <v>9.8765432098765205E-2</v>
      </c>
      <c r="H7" s="111">
        <v>0.18696279997249543</v>
      </c>
      <c r="I7" s="111">
        <v>0.10903799178836837</v>
      </c>
      <c r="J7" s="112">
        <v>0.20309068296684396</v>
      </c>
      <c r="L7" s="98" t="s">
        <v>252</v>
      </c>
      <c r="M7" s="109">
        <v>5.081250920516471E-2</v>
      </c>
      <c r="N7" s="109">
        <v>0.10528253718886542</v>
      </c>
      <c r="O7" s="109">
        <v>0.52312337375423434</v>
      </c>
      <c r="P7" s="109">
        <v>0.1656193234817615</v>
      </c>
      <c r="Q7" s="109">
        <v>0.15518680347587019</v>
      </c>
      <c r="R7" s="120"/>
      <c r="S7" s="120"/>
      <c r="T7" s="120"/>
      <c r="U7" s="120"/>
      <c r="V7" s="120"/>
      <c r="W7" s="120"/>
    </row>
    <row r="8" spans="1:23" x14ac:dyDescent="0.25">
      <c r="A8" s="110" t="s">
        <v>572</v>
      </c>
      <c r="B8" s="113"/>
      <c r="C8" s="118">
        <v>0.11558943929391319</v>
      </c>
      <c r="D8" s="119">
        <v>0.12671852387843718</v>
      </c>
      <c r="E8" s="119">
        <v>0.13774783133482113</v>
      </c>
      <c r="F8" s="111">
        <v>8.4878321287664704E-2</v>
      </c>
      <c r="G8" s="111">
        <v>0.27345595076218432</v>
      </c>
      <c r="H8" s="111">
        <v>5.6772100567721084E-2</v>
      </c>
      <c r="I8" s="111">
        <v>0.32302357186372377</v>
      </c>
      <c r="J8" s="112">
        <v>4.1393568820657478E-2</v>
      </c>
      <c r="L8" s="98" t="s">
        <v>253</v>
      </c>
      <c r="M8" s="109">
        <v>6.1140920643885911E-2</v>
      </c>
      <c r="N8" s="109">
        <v>0.10331356490633531</v>
      </c>
      <c r="O8" s="109">
        <v>0.54033700461263301</v>
      </c>
      <c r="P8" s="109">
        <v>0.18739998117292667</v>
      </c>
      <c r="Q8" s="109">
        <v>0.10778499482255484</v>
      </c>
      <c r="R8" s="120"/>
      <c r="S8" s="120"/>
      <c r="T8" s="120"/>
      <c r="U8" s="120"/>
      <c r="V8" s="120"/>
      <c r="W8" s="120"/>
    </row>
    <row r="9" spans="1:23" x14ac:dyDescent="0.25">
      <c r="A9" s="121" t="s">
        <v>573</v>
      </c>
      <c r="B9" s="113"/>
      <c r="C9" s="124">
        <v>-0.18011710273218062</v>
      </c>
      <c r="D9" s="125">
        <v>-0.26238259613068959</v>
      </c>
      <c r="E9" s="125">
        <v>-0.25286789363398859</v>
      </c>
      <c r="F9" s="122">
        <v>-0.17942198764160666</v>
      </c>
      <c r="G9" s="122">
        <v>-0.26020006743846247</v>
      </c>
      <c r="H9" s="122">
        <v>-0.21121587545225318</v>
      </c>
      <c r="I9" s="122">
        <v>-0.28503117030320191</v>
      </c>
      <c r="J9" s="123">
        <v>-0.47169891019684052</v>
      </c>
      <c r="L9" s="98" t="s">
        <v>254</v>
      </c>
      <c r="M9" s="109">
        <v>4.7385973751769478E-2</v>
      </c>
      <c r="N9" s="109">
        <v>0.10057822884426211</v>
      </c>
      <c r="O9" s="109">
        <v>0.52405288034741715</v>
      </c>
      <c r="P9" s="109">
        <v>0.22025480457784496</v>
      </c>
      <c r="Q9" s="109">
        <v>0.10775210537680847</v>
      </c>
      <c r="R9" s="120">
        <f>AVERAGE(M7:M9)</f>
        <v>5.31131345336067E-2</v>
      </c>
      <c r="S9" s="120">
        <f t="shared" ref="S9:U9" si="1">AVERAGE(N7:N9)</f>
        <v>0.10305811031315427</v>
      </c>
      <c r="T9" s="120">
        <f t="shared" si="1"/>
        <v>0.52917108623809483</v>
      </c>
      <c r="U9" s="120">
        <f t="shared" si="1"/>
        <v>0.1910913697441777</v>
      </c>
      <c r="V9" s="120">
        <f>AVERAGE(Q7:Q9)</f>
        <v>0.12357463455841117</v>
      </c>
      <c r="W9" s="120"/>
    </row>
    <row r="10" spans="1:23" x14ac:dyDescent="0.25">
      <c r="A10" s="121" t="s">
        <v>574</v>
      </c>
      <c r="B10" s="113"/>
      <c r="C10" s="124">
        <v>0.16163554531598345</v>
      </c>
      <c r="D10" s="125">
        <v>0.35957990966969611</v>
      </c>
      <c r="E10" s="125">
        <v>0.36670018121478443</v>
      </c>
      <c r="F10" s="122">
        <v>0.49072439894889608</v>
      </c>
      <c r="G10" s="122">
        <v>0.24540413248252824</v>
      </c>
      <c r="H10" s="122">
        <v>0.31809020779762331</v>
      </c>
      <c r="I10" s="122">
        <v>0.36056477582363122</v>
      </c>
      <c r="J10" s="123">
        <v>0.64983609178859814</v>
      </c>
      <c r="L10" s="98" t="s">
        <v>255</v>
      </c>
      <c r="M10" s="109">
        <v>5.6460504691173106E-2</v>
      </c>
      <c r="N10" s="109">
        <v>9.9710832345170489E-2</v>
      </c>
      <c r="O10" s="109">
        <v>0.53496016143460445</v>
      </c>
      <c r="P10" s="109">
        <v>0.18748049678587034</v>
      </c>
      <c r="Q10" s="109">
        <v>0.1214088081715867</v>
      </c>
      <c r="R10" s="120"/>
      <c r="S10" s="120"/>
      <c r="T10" s="120"/>
      <c r="U10" s="120"/>
      <c r="V10" s="120"/>
      <c r="W10" s="120"/>
    </row>
    <row r="11" spans="1:23" x14ac:dyDescent="0.25">
      <c r="A11" s="121" t="s">
        <v>575</v>
      </c>
      <c r="B11" s="113"/>
      <c r="C11" s="124">
        <v>9.0702990016746643E-2</v>
      </c>
      <c r="D11" s="125">
        <v>9.6377826696017577E-2</v>
      </c>
      <c r="E11" s="125">
        <v>9.8645951449677707E-2</v>
      </c>
      <c r="F11" s="122">
        <v>6.9799258070456949E-2</v>
      </c>
      <c r="G11" s="122">
        <v>-3.9616944707066559E-2</v>
      </c>
      <c r="H11" s="122">
        <v>0.11889697353158279</v>
      </c>
      <c r="I11" s="122">
        <v>0.1606889269198557</v>
      </c>
      <c r="J11" s="123">
        <v>1.8173447381815144E-3</v>
      </c>
      <c r="L11" s="98" t="s">
        <v>256</v>
      </c>
      <c r="M11" s="109">
        <v>6.3626222756135234E-2</v>
      </c>
      <c r="N11" s="109">
        <v>9.9965677020765392E-2</v>
      </c>
      <c r="O11" s="109">
        <v>0.55223528402265321</v>
      </c>
      <c r="P11" s="109">
        <v>0.18761798524111892</v>
      </c>
      <c r="Q11" s="109">
        <v>9.6533379097305638E-2</v>
      </c>
      <c r="R11" s="120"/>
      <c r="S11" s="120"/>
      <c r="T11" s="120"/>
      <c r="U11" s="120"/>
      <c r="V11" s="120"/>
      <c r="W11" s="120"/>
    </row>
    <row r="12" spans="1:23" x14ac:dyDescent="0.25">
      <c r="A12" s="121" t="s">
        <v>576</v>
      </c>
      <c r="B12" s="113"/>
      <c r="C12" s="124">
        <v>-5.6362312156750805E-2</v>
      </c>
      <c r="D12" s="125">
        <v>-3.4096301974957166E-2</v>
      </c>
      <c r="E12" s="125">
        <v>-2.0371357124064952E-2</v>
      </c>
      <c r="F12" s="122">
        <v>-0.15223058383748944</v>
      </c>
      <c r="G12" s="122">
        <v>-1.587805652586427E-4</v>
      </c>
      <c r="H12" s="122">
        <v>-0.10833608218274327</v>
      </c>
      <c r="I12" s="122">
        <v>0.11064750909775367</v>
      </c>
      <c r="J12" s="123">
        <v>0.1262577399380802</v>
      </c>
      <c r="L12" s="98" t="s">
        <v>257</v>
      </c>
      <c r="M12" s="109">
        <v>5.7388960259461282E-2</v>
      </c>
      <c r="N12" s="109">
        <v>9.4370616852347156E-2</v>
      </c>
      <c r="O12" s="109">
        <v>0.52281869300591788</v>
      </c>
      <c r="P12" s="109">
        <v>0.17572604932291555</v>
      </c>
      <c r="Q12" s="109">
        <v>0.14969568055935806</v>
      </c>
      <c r="R12" s="120">
        <f>AVERAGE(M10:M12)</f>
        <v>5.9158562568923205E-2</v>
      </c>
      <c r="S12" s="120">
        <f t="shared" ref="S12:U12" si="2">AVERAGE(N10:N12)</f>
        <v>9.8015708739427679E-2</v>
      </c>
      <c r="T12" s="120">
        <f t="shared" si="2"/>
        <v>0.53667137948772525</v>
      </c>
      <c r="U12" s="120">
        <f t="shared" si="2"/>
        <v>0.18360817711663494</v>
      </c>
      <c r="V12" s="120">
        <f>AVERAGE(Q10:Q12)</f>
        <v>0.12254595594275013</v>
      </c>
      <c r="W12" s="120"/>
    </row>
    <row r="13" spans="1:23" x14ac:dyDescent="0.25">
      <c r="A13" s="110" t="s">
        <v>577</v>
      </c>
      <c r="B13" s="113"/>
      <c r="C13" s="118">
        <v>-9.7662432047182612E-2</v>
      </c>
      <c r="D13" s="119">
        <v>-0.13023923806644244</v>
      </c>
      <c r="E13" s="119">
        <v>-0.12134402712742061</v>
      </c>
      <c r="F13" s="111">
        <v>-0.14730796008354619</v>
      </c>
      <c r="G13" s="111">
        <v>-0.1265999682388439</v>
      </c>
      <c r="H13" s="111">
        <v>-5.9560300179685277E-2</v>
      </c>
      <c r="I13" s="111">
        <v>-0.27201084653842877</v>
      </c>
      <c r="J13" s="112">
        <v>-0.1166781204363887</v>
      </c>
      <c r="L13" s="98" t="s">
        <v>258</v>
      </c>
      <c r="M13" s="109">
        <v>4.868375570797024E-2</v>
      </c>
      <c r="N13" s="109">
        <v>0.11270398602798043</v>
      </c>
      <c r="O13" s="109">
        <v>0.52096712572998349</v>
      </c>
      <c r="P13" s="109">
        <v>0.18918623901613699</v>
      </c>
      <c r="Q13" s="109">
        <v>0.12844070078410683</v>
      </c>
      <c r="R13" s="120"/>
      <c r="S13" s="120"/>
      <c r="T13" s="120"/>
      <c r="U13" s="120"/>
      <c r="V13" s="120"/>
      <c r="W13" s="120"/>
    </row>
    <row r="14" spans="1:23" x14ac:dyDescent="0.25">
      <c r="A14" s="110" t="s">
        <v>578</v>
      </c>
      <c r="B14" s="113"/>
      <c r="C14" s="118">
        <v>5.2772011604689917E-2</v>
      </c>
      <c r="D14" s="119">
        <v>4.9580671794203335E-2</v>
      </c>
      <c r="E14" s="119">
        <v>5.3851826780445651E-2</v>
      </c>
      <c r="F14" s="111">
        <v>0.14070898822889011</v>
      </c>
      <c r="G14" s="111">
        <v>9.1894250700025326E-2</v>
      </c>
      <c r="H14" s="111">
        <v>6.7547063781961292E-2</v>
      </c>
      <c r="I14" s="111">
        <v>-2.7354207891980065E-2</v>
      </c>
      <c r="J14" s="112">
        <v>3.7733096691060286E-2</v>
      </c>
      <c r="L14" s="98" t="s">
        <v>259</v>
      </c>
      <c r="M14" s="109">
        <v>5.8182812204302208E-2</v>
      </c>
      <c r="N14" s="109">
        <v>0.11188678848539647</v>
      </c>
      <c r="O14" s="109">
        <v>0.48615345795571629</v>
      </c>
      <c r="P14" s="109">
        <v>0.21471076813087453</v>
      </c>
      <c r="Q14" s="109">
        <v>0.1290661732237105</v>
      </c>
      <c r="R14" s="120"/>
      <c r="S14" s="120"/>
      <c r="T14" s="120"/>
      <c r="U14" s="120"/>
      <c r="V14" s="120"/>
      <c r="W14" s="120"/>
    </row>
    <row r="15" spans="1:23" x14ac:dyDescent="0.25">
      <c r="A15" s="110" t="s">
        <v>579</v>
      </c>
      <c r="B15" s="113"/>
      <c r="C15" s="118">
        <v>9.2255544919027432E-2</v>
      </c>
      <c r="D15" s="119">
        <v>0.10627639314399273</v>
      </c>
      <c r="E15" s="119">
        <v>0.11183596880822314</v>
      </c>
      <c r="F15" s="111">
        <v>0.15147628988965112</v>
      </c>
      <c r="G15" s="111">
        <v>5.4053153933258047E-2</v>
      </c>
      <c r="H15" s="111">
        <v>0.12017687003211042</v>
      </c>
      <c r="I15" s="111">
        <v>0.14297111855752354</v>
      </c>
      <c r="J15" s="112">
        <v>-2.3897101890684169E-3</v>
      </c>
      <c r="L15" s="98" t="s">
        <v>260</v>
      </c>
      <c r="M15" s="109">
        <v>5.877863950165936E-2</v>
      </c>
      <c r="N15" s="109">
        <v>0.10646529540170728</v>
      </c>
      <c r="O15" s="109">
        <v>0.46804621364047783</v>
      </c>
      <c r="P15" s="109">
        <v>0.24357995989138731</v>
      </c>
      <c r="Q15" s="109">
        <v>0.12312989156476831</v>
      </c>
      <c r="R15" s="120">
        <f>AVERAGE(M13:M15)</f>
        <v>5.5215069137977267E-2</v>
      </c>
      <c r="S15" s="120">
        <f t="shared" ref="S15:U15" si="3">AVERAGE(N13:N15)</f>
        <v>0.11035202330502807</v>
      </c>
      <c r="T15" s="120">
        <f t="shared" si="3"/>
        <v>0.49172226577539258</v>
      </c>
      <c r="U15" s="120">
        <f t="shared" si="3"/>
        <v>0.21582565567946629</v>
      </c>
      <c r="V15" s="120">
        <f>AVERAGE(Q13:Q15)</f>
        <v>0.12687892185752855</v>
      </c>
      <c r="W15" s="120"/>
    </row>
    <row r="16" spans="1:23" x14ac:dyDescent="0.25">
      <c r="A16" s="110" t="s">
        <v>580</v>
      </c>
      <c r="B16" s="113"/>
      <c r="C16" s="118">
        <v>-5.9725277916628516E-2</v>
      </c>
      <c r="D16" s="119">
        <v>-6.141237229145613E-2</v>
      </c>
      <c r="E16" s="119">
        <v>-4.2895320769134847E-2</v>
      </c>
      <c r="F16" s="111">
        <v>-0.19306379341604274</v>
      </c>
      <c r="G16" s="111">
        <v>5.7095010900818366E-2</v>
      </c>
      <c r="H16" s="111">
        <v>-0.10220864661654139</v>
      </c>
      <c r="I16" s="111">
        <v>0.11911908418260508</v>
      </c>
      <c r="J16" s="112">
        <v>-0.26424931307390609</v>
      </c>
      <c r="L16" s="98" t="s">
        <v>261</v>
      </c>
      <c r="M16" s="109">
        <v>6.1860594721547715E-2</v>
      </c>
      <c r="N16" s="109">
        <v>0.12778153735918157</v>
      </c>
      <c r="O16" s="109">
        <v>0.56546315831376137</v>
      </c>
      <c r="P16" s="109">
        <v>0.23760996775606066</v>
      </c>
      <c r="Q16" s="109">
        <v>7.2847418494486693E-3</v>
      </c>
      <c r="R16" s="120"/>
      <c r="S16" s="120"/>
      <c r="T16" s="120"/>
      <c r="U16" s="120"/>
      <c r="V16" s="120"/>
      <c r="W16" s="120"/>
    </row>
    <row r="17" spans="1:23" x14ac:dyDescent="0.25">
      <c r="A17" s="121" t="s">
        <v>581</v>
      </c>
      <c r="B17" s="113"/>
      <c r="C17" s="124">
        <v>-0.2411768792469533</v>
      </c>
      <c r="D17" s="125">
        <v>-0.26232057416267962</v>
      </c>
      <c r="E17" s="125">
        <v>-0.25429855567995102</v>
      </c>
      <c r="F17" s="122">
        <v>-0.5101588830043331</v>
      </c>
      <c r="G17" s="122">
        <v>-0.3166547106647537</v>
      </c>
      <c r="H17" s="122">
        <v>-0.23082962575242094</v>
      </c>
      <c r="I17" s="122">
        <v>-0.34118197411507878</v>
      </c>
      <c r="J17" s="123">
        <v>9.5981359124134302E-2</v>
      </c>
      <c r="L17" s="98" t="s">
        <v>262</v>
      </c>
      <c r="M17" s="109">
        <v>5.566563752822451E-2</v>
      </c>
      <c r="N17" s="109">
        <v>0.10425786830099996</v>
      </c>
      <c r="O17" s="109">
        <v>0.53025206211695319</v>
      </c>
      <c r="P17" s="109">
        <v>0.18893138565043086</v>
      </c>
      <c r="Q17" s="109">
        <v>0.12087000599050736</v>
      </c>
      <c r="R17" s="120"/>
      <c r="S17" s="120"/>
      <c r="T17" s="120"/>
      <c r="U17" s="120"/>
      <c r="V17" s="120"/>
      <c r="W17" s="120"/>
    </row>
    <row r="18" spans="1:23" x14ac:dyDescent="0.25">
      <c r="A18" s="121" t="s">
        <v>582</v>
      </c>
      <c r="B18" s="113"/>
      <c r="C18" s="124">
        <v>9.0041261173744669E-2</v>
      </c>
      <c r="D18" s="125">
        <v>0.13199286525052711</v>
      </c>
      <c r="E18" s="125">
        <v>0.13600455286701391</v>
      </c>
      <c r="F18" s="122">
        <v>0.28916846864556689</v>
      </c>
      <c r="G18" s="122">
        <v>-2.1870352550081851E-3</v>
      </c>
      <c r="H18" s="122">
        <v>0.11078598162640385</v>
      </c>
      <c r="I18" s="122">
        <v>0.14305325443786998</v>
      </c>
      <c r="J18" s="123">
        <v>0.30390843429636516</v>
      </c>
      <c r="L18" s="98" t="s">
        <v>263</v>
      </c>
      <c r="M18" s="109">
        <v>6.3923849814912739E-2</v>
      </c>
      <c r="N18" s="109">
        <v>0.11024854574299313</v>
      </c>
      <c r="O18" s="109">
        <v>0.5113273400317293</v>
      </c>
      <c r="P18" s="109">
        <v>0.17590692755156004</v>
      </c>
      <c r="Q18" s="109">
        <v>0.13861448968799575</v>
      </c>
      <c r="R18" s="120">
        <f>AVERAGE(M16:M18)</f>
        <v>6.0483360688228321E-2</v>
      </c>
      <c r="S18" s="120">
        <f t="shared" ref="S18:U18" si="4">AVERAGE(N16:N18)</f>
        <v>0.11409598380105823</v>
      </c>
      <c r="T18" s="120">
        <f t="shared" si="4"/>
        <v>0.53568085348748129</v>
      </c>
      <c r="U18" s="120">
        <f t="shared" si="4"/>
        <v>0.20081609365268385</v>
      </c>
      <c r="V18" s="120">
        <f>AVERAGE(Q16:Q18)</f>
        <v>8.8923079175983924E-2</v>
      </c>
      <c r="W18" s="120"/>
    </row>
    <row r="19" spans="1:23" x14ac:dyDescent="0.25">
      <c r="A19" s="121" t="s">
        <v>583</v>
      </c>
      <c r="B19" s="113"/>
      <c r="C19" s="124">
        <v>4.4413567425264366E-2</v>
      </c>
      <c r="D19" s="125">
        <v>4.5790956405481475E-2</v>
      </c>
      <c r="E19" s="125">
        <v>7.2727930058161291E-2</v>
      </c>
      <c r="F19" s="122">
        <v>-0.19065772084985244</v>
      </c>
      <c r="G19" s="122">
        <v>-1.3545502367175222E-2</v>
      </c>
      <c r="H19" s="122">
        <v>0.22189548489860922</v>
      </c>
      <c r="I19" s="122">
        <v>-0.13844369901022879</v>
      </c>
      <c r="J19" s="123">
        <v>-0.28873601215072253</v>
      </c>
      <c r="L19" s="98" t="s">
        <v>264</v>
      </c>
      <c r="M19" s="109">
        <v>6.5189896288801355E-2</v>
      </c>
      <c r="N19" s="109">
        <v>9.8615979474578092E-2</v>
      </c>
      <c r="O19" s="109">
        <v>0.5005059082860549</v>
      </c>
      <c r="P19" s="109">
        <v>0.20341126730025655</v>
      </c>
      <c r="Q19" s="109">
        <v>0.13229501680338235</v>
      </c>
      <c r="R19" s="120"/>
      <c r="S19" s="120"/>
      <c r="T19" s="120"/>
      <c r="U19" s="120"/>
      <c r="V19" s="120"/>
      <c r="W19" s="120"/>
    </row>
    <row r="20" spans="1:23" x14ac:dyDescent="0.25">
      <c r="A20" s="121" t="s">
        <v>584</v>
      </c>
      <c r="B20" s="113"/>
      <c r="C20" s="124">
        <v>5.8247980063348193E-2</v>
      </c>
      <c r="D20" s="125">
        <v>4.100082184275422E-2</v>
      </c>
      <c r="E20" s="125">
        <v>4.6105052589950249E-2</v>
      </c>
      <c r="F20" s="122">
        <v>-1.1304402436727035E-3</v>
      </c>
      <c r="G20" s="122">
        <v>0.19077456339154764</v>
      </c>
      <c r="H20" s="122">
        <v>-8.7239909751815059E-3</v>
      </c>
      <c r="I20" s="122">
        <v>0.11752547587002482</v>
      </c>
      <c r="J20" s="123">
        <v>9.7380982288657325E-2</v>
      </c>
      <c r="L20" s="98" t="s">
        <v>265</v>
      </c>
      <c r="M20" s="109">
        <v>7.4150164142751246E-2</v>
      </c>
      <c r="N20" s="109">
        <v>0.11390447950863072</v>
      </c>
      <c r="O20" s="109">
        <v>0.54448798051466696</v>
      </c>
      <c r="P20" s="109">
        <v>0.18708037699883512</v>
      </c>
      <c r="Q20" s="109">
        <v>8.0398178544953944E-2</v>
      </c>
      <c r="R20" s="120"/>
      <c r="S20" s="120"/>
      <c r="T20" s="120"/>
      <c r="U20" s="120"/>
      <c r="V20" s="120"/>
      <c r="W20" s="120"/>
    </row>
    <row r="21" spans="1:23" x14ac:dyDescent="0.25">
      <c r="A21" s="110" t="s">
        <v>585</v>
      </c>
      <c r="B21" s="113"/>
      <c r="C21" s="118">
        <v>-0.13205215615122434</v>
      </c>
      <c r="D21" s="119">
        <v>-9.8026315789473739E-2</v>
      </c>
      <c r="E21" s="119">
        <v>-8.7632029080374152E-2</v>
      </c>
      <c r="F21" s="111">
        <v>-0.28965734045897529</v>
      </c>
      <c r="G21" s="111">
        <v>-0.14248395282878024</v>
      </c>
      <c r="H21" s="111">
        <v>-3.2927014313894443E-2</v>
      </c>
      <c r="I21" s="111">
        <v>-0.14181255107746582</v>
      </c>
      <c r="J21" s="112">
        <v>-0.19914150808413211</v>
      </c>
      <c r="L21" s="98" t="s">
        <v>266</v>
      </c>
      <c r="M21" s="109">
        <v>7.2195234346498716E-2</v>
      </c>
      <c r="N21" s="109">
        <v>9.8058793033927907E-2</v>
      </c>
      <c r="O21" s="109">
        <v>0.51300858278450878</v>
      </c>
      <c r="P21" s="109">
        <v>0.20857894433670626</v>
      </c>
      <c r="Q21" s="109">
        <v>0.10813924463815978</v>
      </c>
      <c r="R21" s="120">
        <f>AVERAGE(M19:M21)</f>
        <v>7.0511764926017115E-2</v>
      </c>
      <c r="S21" s="120">
        <f t="shared" ref="S21:U21" si="5">AVERAGE(N19:N21)</f>
        <v>0.10352641733904556</v>
      </c>
      <c r="T21" s="120">
        <f t="shared" si="5"/>
        <v>0.51933415719507681</v>
      </c>
      <c r="U21" s="120">
        <f t="shared" si="5"/>
        <v>0.19969019621193262</v>
      </c>
      <c r="V21" s="120">
        <f>AVERAGE(Q19:Q21)</f>
        <v>0.10694414666216535</v>
      </c>
      <c r="W21" s="120"/>
    </row>
    <row r="22" spans="1:23" x14ac:dyDescent="0.25">
      <c r="A22" s="110" t="s">
        <v>586</v>
      </c>
      <c r="B22" s="113"/>
      <c r="C22" s="118">
        <v>0.12338716085655244</v>
      </c>
      <c r="D22" s="119">
        <v>0.11125699003160716</v>
      </c>
      <c r="E22" s="119">
        <v>0.12189029698102388</v>
      </c>
      <c r="F22" s="111">
        <v>0.36386971145335489</v>
      </c>
      <c r="G22" s="111">
        <v>-7.2939333275307106E-2</v>
      </c>
      <c r="H22" s="111">
        <v>0.11035564853556501</v>
      </c>
      <c r="I22" s="111">
        <v>9.653167602245416E-2</v>
      </c>
      <c r="J22" s="112">
        <v>0.24458657900378755</v>
      </c>
      <c r="L22" s="98" t="s">
        <v>267</v>
      </c>
      <c r="M22" s="109">
        <v>7.444361825381729E-2</v>
      </c>
      <c r="N22" s="109">
        <v>9.6595133929343421E-2</v>
      </c>
      <c r="O22" s="109">
        <v>0.53234536305313951</v>
      </c>
      <c r="P22" s="109">
        <v>0.22895087239966108</v>
      </c>
      <c r="Q22" s="109">
        <v>6.766501236403881E-2</v>
      </c>
      <c r="R22" s="120"/>
      <c r="S22" s="120"/>
      <c r="T22" s="120"/>
      <c r="U22" s="120"/>
      <c r="V22" s="120"/>
      <c r="W22" s="120"/>
    </row>
    <row r="23" spans="1:23" x14ac:dyDescent="0.25">
      <c r="A23" s="110" t="s">
        <v>587</v>
      </c>
      <c r="B23" s="113"/>
      <c r="C23" s="118">
        <v>0.14139598333406944</v>
      </c>
      <c r="D23" s="119">
        <v>0.15429046514680778</v>
      </c>
      <c r="E23" s="119">
        <v>0.15355215528558594</v>
      </c>
      <c r="F23" s="111">
        <v>0.38094620027256809</v>
      </c>
      <c r="G23" s="111">
        <v>0.18228335367571136</v>
      </c>
      <c r="H23" s="111">
        <v>0.16467263306641544</v>
      </c>
      <c r="I23" s="111">
        <v>0.13863241612578836</v>
      </c>
      <c r="J23" s="112">
        <v>4.6596422726881137E-2</v>
      </c>
      <c r="L23" s="98" t="s">
        <v>268</v>
      </c>
      <c r="M23" s="109">
        <v>7.5983313468414776E-2</v>
      </c>
      <c r="N23" s="109">
        <v>8.9671483909415969E-2</v>
      </c>
      <c r="O23" s="109">
        <v>0.52931317044100112</v>
      </c>
      <c r="P23" s="109">
        <v>0.20059222288438613</v>
      </c>
      <c r="Q23" s="109">
        <v>0.10442118593563766</v>
      </c>
      <c r="R23" s="120"/>
      <c r="S23" s="120"/>
      <c r="T23" s="120"/>
      <c r="U23" s="120"/>
      <c r="V23" s="120"/>
      <c r="W23" s="120"/>
    </row>
    <row r="24" spans="1:23" x14ac:dyDescent="0.25">
      <c r="A24" s="110" t="s">
        <v>588</v>
      </c>
      <c r="B24" s="113"/>
      <c r="C24" s="118">
        <v>7.4824033993516892E-3</v>
      </c>
      <c r="D24" s="119">
        <v>-3.646840289624298E-2</v>
      </c>
      <c r="E24" s="119">
        <v>-3.4732140214467647E-2</v>
      </c>
      <c r="F24" s="111">
        <v>5.6675595657690536E-2</v>
      </c>
      <c r="G24" s="111">
        <v>4.9116537621600065E-2</v>
      </c>
      <c r="H24" s="111">
        <v>-6.4547439941761597E-2</v>
      </c>
      <c r="I24" s="111">
        <v>2.4206173979366419E-2</v>
      </c>
      <c r="J24" s="112">
        <v>-6.0240302847424099E-2</v>
      </c>
      <c r="L24" s="98" t="s">
        <v>269</v>
      </c>
      <c r="M24" s="109">
        <v>6.0380829730475573E-2</v>
      </c>
      <c r="N24" s="109">
        <v>9.3846012326372921E-2</v>
      </c>
      <c r="O24" s="109">
        <v>0.53853371354981139</v>
      </c>
      <c r="P24" s="109">
        <v>0.20248367215527549</v>
      </c>
      <c r="Q24" s="109">
        <v>0.10475577223806457</v>
      </c>
      <c r="R24" s="120">
        <f>AVERAGE(M22:M24)</f>
        <v>7.0269253817569211E-2</v>
      </c>
      <c r="S24" s="120">
        <f t="shared" ref="S24:U24" si="6">AVERAGE(N22:N24)</f>
        <v>9.337087672171078E-2</v>
      </c>
      <c r="T24" s="120">
        <f t="shared" si="6"/>
        <v>0.53339741568131738</v>
      </c>
      <c r="U24" s="120">
        <f t="shared" si="6"/>
        <v>0.21067558914644091</v>
      </c>
      <c r="V24" s="120">
        <f>AVERAGE(Q22:Q24)</f>
        <v>9.2280656845913689E-2</v>
      </c>
      <c r="W24" s="120"/>
    </row>
    <row r="25" spans="1:23" x14ac:dyDescent="0.25">
      <c r="A25" s="121" t="s">
        <v>589</v>
      </c>
      <c r="B25" s="113"/>
      <c r="C25" s="124">
        <v>-5.6591257719058263E-2</v>
      </c>
      <c r="D25" s="125">
        <v>-1.4557186135264022E-2</v>
      </c>
      <c r="E25" s="125">
        <v>-1.2087764590619072E-2</v>
      </c>
      <c r="F25" s="122">
        <v>-0.16642205915054487</v>
      </c>
      <c r="G25" s="122">
        <v>-4.4584058738929788E-2</v>
      </c>
      <c r="H25" s="122">
        <v>-2.6329442282749693E-2</v>
      </c>
      <c r="I25" s="122">
        <v>6.9334483028925309E-2</v>
      </c>
      <c r="J25" s="123">
        <v>-9.6327865024226078E-3</v>
      </c>
      <c r="L25" s="98" t="s">
        <v>270</v>
      </c>
      <c r="M25" s="109">
        <v>5.7556759820068713E-2</v>
      </c>
      <c r="N25" s="109">
        <v>9.7138100804023658E-2</v>
      </c>
      <c r="O25" s="109">
        <v>0.5270428222293061</v>
      </c>
      <c r="P25" s="109">
        <v>0.21974285410689617</v>
      </c>
      <c r="Q25" s="109">
        <v>9.8519463039705296E-2</v>
      </c>
      <c r="R25" s="120"/>
      <c r="S25" s="120"/>
      <c r="T25" s="120"/>
      <c r="U25" s="120"/>
      <c r="V25" s="120"/>
      <c r="W25" s="120"/>
    </row>
    <row r="26" spans="1:23" x14ac:dyDescent="0.25">
      <c r="A26" s="121" t="s">
        <v>590</v>
      </c>
      <c r="B26" s="113"/>
      <c r="C26" s="124">
        <v>1.5470081871046926E-2</v>
      </c>
      <c r="D26" s="125">
        <v>1.7726673853156072E-2</v>
      </c>
      <c r="E26" s="125">
        <v>2.0541952194099097E-2</v>
      </c>
      <c r="F26" s="122">
        <v>0.1824681214320012</v>
      </c>
      <c r="G26" s="122">
        <v>-0.1307637458405958</v>
      </c>
      <c r="H26" s="122">
        <v>3.3568669242040716E-2</v>
      </c>
      <c r="I26" s="122">
        <v>7.8437122017371852E-3</v>
      </c>
      <c r="J26" s="123">
        <v>-2.4758311718935389E-3</v>
      </c>
      <c r="L26" s="98" t="s">
        <v>271</v>
      </c>
      <c r="M26" s="109">
        <v>5.5657957244655575E-2</v>
      </c>
      <c r="N26" s="109">
        <v>0.10396199524940618</v>
      </c>
      <c r="O26" s="109">
        <v>0.49649406175771976</v>
      </c>
      <c r="P26" s="109">
        <v>0.21451781472684087</v>
      </c>
      <c r="Q26" s="109">
        <v>0.12936817102137765</v>
      </c>
      <c r="R26" s="120"/>
      <c r="S26" s="120"/>
      <c r="T26" s="120"/>
      <c r="U26" s="120"/>
      <c r="V26" s="120"/>
      <c r="W26" s="120"/>
    </row>
    <row r="27" spans="1:23" x14ac:dyDescent="0.25">
      <c r="A27" s="121" t="s">
        <v>591</v>
      </c>
      <c r="B27" s="113"/>
      <c r="C27" s="124">
        <v>-3.7408639467202076E-2</v>
      </c>
      <c r="D27" s="125">
        <v>-2.1850849319367427E-2</v>
      </c>
      <c r="E27" s="125">
        <v>-1.979772844038101E-2</v>
      </c>
      <c r="F27" s="122">
        <v>-0.19279880882552014</v>
      </c>
      <c r="G27" s="122">
        <v>2.2558446885111438E-2</v>
      </c>
      <c r="H27" s="122">
        <v>-6.3582076728101455E-3</v>
      </c>
      <c r="I27" s="122">
        <v>-7.3898970796813956E-2</v>
      </c>
      <c r="J27" s="123">
        <v>2.298782649805009E-2</v>
      </c>
      <c r="L27" s="98" t="s">
        <v>272</v>
      </c>
      <c r="M27" s="109">
        <v>6.1274556056688863E-2</v>
      </c>
      <c r="N27" s="109">
        <v>9.3110150780321171E-2</v>
      </c>
      <c r="O27" s="109">
        <v>0.43699873563435293</v>
      </c>
      <c r="P27" s="109">
        <v>0.30025853446811718</v>
      </c>
      <c r="Q27" s="109">
        <v>0.10833915193146006</v>
      </c>
      <c r="R27" s="120">
        <f>AVERAGE(M25:M27)</f>
        <v>5.816309104047105E-2</v>
      </c>
      <c r="S27" s="120">
        <f t="shared" ref="S27:U27" si="7">AVERAGE(N25:N27)</f>
        <v>9.8070082277916984E-2</v>
      </c>
      <c r="T27" s="120">
        <f t="shared" si="7"/>
        <v>0.4868452065404596</v>
      </c>
      <c r="U27" s="120">
        <f t="shared" si="7"/>
        <v>0.24483973443395138</v>
      </c>
      <c r="V27" s="120">
        <f>AVERAGE(Q25:Q27)</f>
        <v>0.11207559533084767</v>
      </c>
      <c r="W27" s="120"/>
    </row>
    <row r="28" spans="1:23" x14ac:dyDescent="0.25">
      <c r="A28" s="121" t="s">
        <v>592</v>
      </c>
      <c r="B28" s="113"/>
      <c r="C28" s="124">
        <v>-5.8961195226542418E-2</v>
      </c>
      <c r="D28" s="125">
        <v>-9.6294216732173088E-2</v>
      </c>
      <c r="E28" s="125">
        <v>-8.3862394295359494E-2</v>
      </c>
      <c r="F28" s="122">
        <v>-0.27708216880939052</v>
      </c>
      <c r="G28" s="122">
        <v>8.7931188162937879E-2</v>
      </c>
      <c r="H28" s="122">
        <v>-0.18003372389640704</v>
      </c>
      <c r="I28" s="122">
        <v>5.2464166503043197E-2</v>
      </c>
      <c r="J28" s="123">
        <v>2.3771012650915635E-2</v>
      </c>
      <c r="L28" s="98" t="s">
        <v>273</v>
      </c>
      <c r="M28" s="109">
        <v>5.8354523122010081E-2</v>
      </c>
      <c r="N28" s="109">
        <v>8.65405335516959E-2</v>
      </c>
      <c r="O28" s="109">
        <v>0.53325001077446876</v>
      </c>
      <c r="P28" s="109">
        <v>0.21861397233116406</v>
      </c>
      <c r="Q28" s="109">
        <v>0.10326250915829849</v>
      </c>
      <c r="R28" s="120"/>
      <c r="S28" s="120"/>
      <c r="T28" s="120"/>
      <c r="U28" s="120"/>
      <c r="V28" s="120"/>
      <c r="W28" s="120"/>
    </row>
    <row r="29" spans="1:23" x14ac:dyDescent="0.25">
      <c r="A29" s="110" t="s">
        <v>593</v>
      </c>
      <c r="B29" s="113"/>
      <c r="C29" s="118">
        <v>-0.10473948269586608</v>
      </c>
      <c r="D29" s="119">
        <v>-9.3241024275506956E-2</v>
      </c>
      <c r="E29" s="119">
        <v>-8.3671928181365637E-2</v>
      </c>
      <c r="F29" s="111">
        <v>-0.15874120467022357</v>
      </c>
      <c r="G29" s="111">
        <v>-5.2885994019089888E-2</v>
      </c>
      <c r="H29" s="111">
        <v>-3.733192723437917E-2</v>
      </c>
      <c r="I29" s="111">
        <v>-0.17771724935636712</v>
      </c>
      <c r="J29" s="112">
        <v>-0.17283114684722822</v>
      </c>
      <c r="L29" s="98" t="s">
        <v>274</v>
      </c>
      <c r="M29" s="109">
        <v>6.0746951219512194E-2</v>
      </c>
      <c r="N29" s="109">
        <v>0.10020325203252033</v>
      </c>
      <c r="O29" s="109">
        <v>0.54311483739837396</v>
      </c>
      <c r="P29" s="109">
        <v>0.20571646341463415</v>
      </c>
      <c r="Q29" s="109">
        <v>9.0218495934959356E-2</v>
      </c>
      <c r="R29" s="120"/>
      <c r="S29" s="120"/>
      <c r="T29" s="120"/>
      <c r="U29" s="120"/>
      <c r="V29" s="120"/>
      <c r="W29" s="120"/>
    </row>
    <row r="30" spans="1:23" x14ac:dyDescent="0.25">
      <c r="A30" s="110" t="s">
        <v>594</v>
      </c>
      <c r="B30" s="113"/>
      <c r="C30" s="118">
        <v>5.1761461581006696E-2</v>
      </c>
      <c r="D30" s="119">
        <v>5.6333202819107253E-2</v>
      </c>
      <c r="E30" s="119">
        <v>5.8492111271675098E-2</v>
      </c>
      <c r="F30" s="111">
        <v>0.192371323529412</v>
      </c>
      <c r="G30" s="111">
        <v>-2.7032871972318295E-2</v>
      </c>
      <c r="H30" s="111">
        <v>4.7817275565536388E-2</v>
      </c>
      <c r="I30" s="111">
        <v>2.8223976767401515E-2</v>
      </c>
      <c r="J30" s="112">
        <v>0.16013506599815819</v>
      </c>
      <c r="L30" s="98" t="s">
        <v>275</v>
      </c>
      <c r="M30" s="109">
        <v>6.6274502215600148E-2</v>
      </c>
      <c r="N30" s="109">
        <v>0.11132181350258326</v>
      </c>
      <c r="O30" s="109">
        <v>0.5265388262156776</v>
      </c>
      <c r="P30" s="109">
        <v>0.19959751543180015</v>
      </c>
      <c r="Q30" s="109">
        <v>9.6247992414713907E-2</v>
      </c>
      <c r="R30" s="120">
        <f>AVERAGE(M28:M30)</f>
        <v>6.1791992185707467E-2</v>
      </c>
      <c r="S30" s="120">
        <f t="shared" ref="S30:U30" si="8">AVERAGE(N28:N30)</f>
        <v>9.9355199695599819E-2</v>
      </c>
      <c r="T30" s="120">
        <f t="shared" si="8"/>
        <v>0.53430122479617348</v>
      </c>
      <c r="U30" s="120">
        <f t="shared" si="8"/>
        <v>0.20797598372586612</v>
      </c>
      <c r="V30" s="120">
        <f>AVERAGE(Q28:Q30)</f>
        <v>9.657633250265725E-2</v>
      </c>
      <c r="W30" s="120"/>
    </row>
    <row r="31" spans="1:23" x14ac:dyDescent="0.25">
      <c r="A31" s="110" t="s">
        <v>595</v>
      </c>
      <c r="B31" s="113"/>
      <c r="C31" s="118">
        <v>5.4278145691959878E-2</v>
      </c>
      <c r="D31" s="119">
        <v>9.6464810267340217E-2</v>
      </c>
      <c r="E31" s="119">
        <v>0.10293492090047185</v>
      </c>
      <c r="F31" s="111">
        <v>-6.0587373776304743E-2</v>
      </c>
      <c r="G31" s="111">
        <v>4.0853523005112136E-2</v>
      </c>
      <c r="H31" s="111">
        <v>0.14328280188186082</v>
      </c>
      <c r="I31" s="111">
        <v>0.14077669902912637</v>
      </c>
      <c r="J31" s="112">
        <v>-9.2579526077497531E-2</v>
      </c>
      <c r="L31" s="98" t="s">
        <v>276</v>
      </c>
      <c r="M31" s="109">
        <v>7.1951614645210077E-2</v>
      </c>
      <c r="N31" s="109">
        <v>0.10880224646290096</v>
      </c>
      <c r="O31" s="109">
        <v>0.52297224322281022</v>
      </c>
      <c r="P31" s="109">
        <v>0.20611297116319258</v>
      </c>
      <c r="Q31" s="109">
        <v>9.0182525110703099E-2</v>
      </c>
      <c r="R31" s="120"/>
      <c r="S31" s="120"/>
      <c r="T31" s="120"/>
      <c r="U31" s="120"/>
      <c r="V31" s="120"/>
      <c r="W31" s="120"/>
    </row>
    <row r="32" spans="1:23" x14ac:dyDescent="0.25">
      <c r="A32" s="110" t="s">
        <v>596</v>
      </c>
      <c r="B32" s="113"/>
      <c r="C32" s="118">
        <v>-7.1866278842821818E-2</v>
      </c>
      <c r="D32" s="119">
        <v>-0.13885484893302347</v>
      </c>
      <c r="E32" s="119">
        <v>-0.1164409341994998</v>
      </c>
      <c r="F32" s="111">
        <v>1.6575038975957801E-2</v>
      </c>
      <c r="G32" s="111">
        <v>-6.1501665670112837E-3</v>
      </c>
      <c r="H32" s="111">
        <v>-0.1570572904759725</v>
      </c>
      <c r="I32" s="111">
        <v>-0.32460348162475827</v>
      </c>
      <c r="J32" s="112">
        <v>0.15260003239915765</v>
      </c>
      <c r="L32" s="98" t="s">
        <v>277</v>
      </c>
      <c r="M32" s="109">
        <v>7.1211289027842323E-2</v>
      </c>
      <c r="N32" s="109">
        <v>0.10750348557184503</v>
      </c>
      <c r="O32" s="109">
        <v>0.5511005957159153</v>
      </c>
      <c r="P32" s="109">
        <v>0.18847437576576959</v>
      </c>
      <c r="Q32" s="109">
        <v>8.1689129240779076E-2</v>
      </c>
      <c r="R32" s="120"/>
      <c r="S32" s="120"/>
      <c r="T32" s="120"/>
      <c r="U32" s="120"/>
      <c r="V32" s="120"/>
      <c r="W32" s="120"/>
    </row>
    <row r="33" spans="1:23" x14ac:dyDescent="0.25">
      <c r="A33" s="121" t="s">
        <v>597</v>
      </c>
      <c r="B33" s="113"/>
      <c r="C33" s="124">
        <v>-7.9476736859137698E-2</v>
      </c>
      <c r="D33" s="125">
        <v>-6.202463320084417E-2</v>
      </c>
      <c r="E33" s="125">
        <v>-5.6369973298218863E-2</v>
      </c>
      <c r="F33" s="122">
        <v>-0.1303575752683831</v>
      </c>
      <c r="G33" s="122">
        <v>-0.12750322303394934</v>
      </c>
      <c r="H33" s="122">
        <v>5.0987198958558633E-3</v>
      </c>
      <c r="I33" s="122">
        <v>-6.9648891689100045E-2</v>
      </c>
      <c r="J33" s="123">
        <v>-0.25650035137034433</v>
      </c>
      <c r="L33" s="98" t="s">
        <v>278</v>
      </c>
      <c r="M33" s="109">
        <v>6.7433895637005692E-2</v>
      </c>
      <c r="N33" s="109">
        <v>0.10576698079091239</v>
      </c>
      <c r="O33" s="109">
        <v>0.54698036546193285</v>
      </c>
      <c r="P33" s="109">
        <v>0.20619455848880003</v>
      </c>
      <c r="Q33" s="109">
        <v>7.3602927099066143E-2</v>
      </c>
      <c r="R33" s="120">
        <f>AVERAGE(M31:M33)</f>
        <v>7.0198933103352693E-2</v>
      </c>
      <c r="S33" s="120">
        <f t="shared" ref="S33:U33" si="9">AVERAGE(N31:N33)</f>
        <v>0.10735757094188612</v>
      </c>
      <c r="T33" s="120">
        <f t="shared" si="9"/>
        <v>0.54035106813355283</v>
      </c>
      <c r="U33" s="120">
        <f t="shared" si="9"/>
        <v>0.20026063513925405</v>
      </c>
      <c r="V33" s="120">
        <f>AVERAGE(Q31:Q33)</f>
        <v>8.1824860483516101E-2</v>
      </c>
      <c r="W33" s="120"/>
    </row>
    <row r="34" spans="1:23" x14ac:dyDescent="0.25">
      <c r="A34" s="121" t="s">
        <v>598</v>
      </c>
      <c r="B34" s="113"/>
      <c r="C34" s="124">
        <v>4.7343617617774836E-2</v>
      </c>
      <c r="D34" s="125">
        <v>2.9348679047868087E-2</v>
      </c>
      <c r="E34" s="125">
        <v>3.0812065498973348E-2</v>
      </c>
      <c r="F34" s="122">
        <v>-0.13337664748468536</v>
      </c>
      <c r="G34" s="122">
        <v>4.9894104319558874E-2</v>
      </c>
      <c r="H34" s="122">
        <v>5.785213167835912E-2</v>
      </c>
      <c r="I34" s="122">
        <v>-4.7466600997352559E-2</v>
      </c>
      <c r="J34" s="123">
        <v>-2.7977315689980964E-3</v>
      </c>
      <c r="L34" s="98" t="s">
        <v>279</v>
      </c>
      <c r="M34" s="109">
        <v>6.0490301524311084E-2</v>
      </c>
      <c r="N34" s="109">
        <v>0.10870452101027334</v>
      </c>
      <c r="O34" s="109">
        <v>0.5564848125208619</v>
      </c>
      <c r="P34" s="109">
        <v>0.20676482587249193</v>
      </c>
      <c r="Q34" s="109">
        <v>6.7555539072061715E-2</v>
      </c>
      <c r="R34" s="120"/>
      <c r="S34" s="120"/>
      <c r="T34" s="120"/>
      <c r="U34" s="120"/>
      <c r="V34" s="120"/>
      <c r="W34" s="120"/>
    </row>
    <row r="35" spans="1:23" x14ac:dyDescent="0.25">
      <c r="A35" s="121" t="s">
        <v>599</v>
      </c>
      <c r="B35" s="113"/>
      <c r="C35" s="124">
        <v>5.865899701381494E-2</v>
      </c>
      <c r="D35" s="125">
        <v>8.7619434844480537E-2</v>
      </c>
      <c r="E35" s="125">
        <v>8.8593201605731253E-2</v>
      </c>
      <c r="F35" s="122">
        <v>3.3522544714576386E-2</v>
      </c>
      <c r="G35" s="122">
        <v>7.628072809157449E-2</v>
      </c>
      <c r="H35" s="122">
        <v>8.0553004795429262E-2</v>
      </c>
      <c r="I35" s="122">
        <v>0.12713288521199551</v>
      </c>
      <c r="J35" s="123">
        <v>0.1016075219896877</v>
      </c>
      <c r="L35" s="98" t="s">
        <v>280</v>
      </c>
      <c r="M35" s="109">
        <v>7.9451065366558327E-2</v>
      </c>
      <c r="N35" s="109">
        <v>0.11009991573371855</v>
      </c>
      <c r="O35" s="109">
        <v>0.55529071867100044</v>
      </c>
      <c r="P35" s="109">
        <v>0.19439027326351269</v>
      </c>
      <c r="Q35" s="109">
        <v>6.0743950884795957E-2</v>
      </c>
      <c r="R35" s="120"/>
      <c r="S35" s="120"/>
      <c r="T35" s="120"/>
      <c r="U35" s="120"/>
      <c r="V35" s="120"/>
      <c r="W35" s="120"/>
    </row>
    <row r="36" spans="1:23" x14ac:dyDescent="0.25">
      <c r="A36" s="121" t="s">
        <v>600</v>
      </c>
      <c r="B36" s="113"/>
      <c r="C36" s="124">
        <v>7.7614513688987863E-2</v>
      </c>
      <c r="D36" s="125">
        <v>6.2850467289719658E-2</v>
      </c>
      <c r="E36" s="125">
        <v>6.9432054037023419E-2</v>
      </c>
      <c r="F36" s="122">
        <v>4.4352331606217765E-2</v>
      </c>
      <c r="G36" s="122">
        <v>7.0351320721820265E-2</v>
      </c>
      <c r="H36" s="122">
        <v>1.6429819177564697E-2</v>
      </c>
      <c r="I36" s="122">
        <v>0.31836687883479575</v>
      </c>
      <c r="J36" s="123">
        <v>1.4626927312775262E-2</v>
      </c>
      <c r="L36" s="98" t="s">
        <v>281</v>
      </c>
      <c r="M36" s="109">
        <v>7.7561504053676261E-2</v>
      </c>
      <c r="N36" s="109">
        <v>0.10242521666200728</v>
      </c>
      <c r="O36" s="109">
        <v>0.52774671512440596</v>
      </c>
      <c r="P36" s="109">
        <v>0.21888104556891252</v>
      </c>
      <c r="Q36" s="109">
        <v>7.3402991333519713E-2</v>
      </c>
      <c r="R36" s="120">
        <f>AVERAGE(M34:M36)</f>
        <v>7.2500956981515222E-2</v>
      </c>
      <c r="S36" s="120">
        <f t="shared" ref="S36:U36" si="10">AVERAGE(N34:N36)</f>
        <v>0.10707655113533306</v>
      </c>
      <c r="T36" s="120">
        <f t="shared" si="10"/>
        <v>0.54650741543875603</v>
      </c>
      <c r="U36" s="120">
        <f t="shared" si="10"/>
        <v>0.20667871490163905</v>
      </c>
      <c r="V36" s="120">
        <f>AVERAGE(Q34:Q36)</f>
        <v>6.7234160430125797E-2</v>
      </c>
      <c r="W36" s="120"/>
    </row>
    <row r="37" spans="1:23" x14ac:dyDescent="0.25">
      <c r="A37" s="110" t="s">
        <v>601</v>
      </c>
      <c r="B37" s="113"/>
      <c r="C37" s="118">
        <v>-6.4223057973601616E-2</v>
      </c>
      <c r="D37" s="119">
        <v>-3.187513739283343E-2</v>
      </c>
      <c r="E37" s="119">
        <v>-1.5889134844586008E-2</v>
      </c>
      <c r="F37" s="111">
        <v>0.10875173645564606</v>
      </c>
      <c r="G37" s="111">
        <v>-0.12599771949828964</v>
      </c>
      <c r="H37" s="111">
        <v>4.6867016582284204E-2</v>
      </c>
      <c r="I37" s="111">
        <v>-0.27388978295854904</v>
      </c>
      <c r="J37" s="112">
        <v>-4.596180590889043E-2</v>
      </c>
      <c r="L37" s="98" t="s">
        <v>282</v>
      </c>
      <c r="M37" s="109">
        <v>5.7305224564619617E-2</v>
      </c>
      <c r="N37" s="109">
        <v>0.10342804766269478</v>
      </c>
      <c r="O37" s="109">
        <v>0.54120989917506879</v>
      </c>
      <c r="P37" s="109">
        <v>0.23257561869844182</v>
      </c>
      <c r="Q37" s="109">
        <v>6.5481209899175066E-2</v>
      </c>
      <c r="R37" s="120"/>
      <c r="S37" s="120"/>
      <c r="T37" s="120"/>
      <c r="U37" s="120"/>
      <c r="V37" s="120"/>
      <c r="W37" s="120"/>
    </row>
    <row r="38" spans="1:23" x14ac:dyDescent="0.25">
      <c r="A38" s="110" t="s">
        <v>602</v>
      </c>
      <c r="B38" s="113"/>
      <c r="C38" s="118">
        <v>8.0352533547433325E-2</v>
      </c>
      <c r="D38" s="119">
        <v>7.7429609445958114E-2</v>
      </c>
      <c r="E38" s="119">
        <v>8.495732731987761E-2</v>
      </c>
      <c r="F38" s="111">
        <v>0.13647753713978883</v>
      </c>
      <c r="G38" s="111">
        <v>7.4363992172211235E-2</v>
      </c>
      <c r="H38" s="111">
        <v>2.7952790842133313E-2</v>
      </c>
      <c r="I38" s="111">
        <v>0.13052593746256136</v>
      </c>
      <c r="J38" s="112">
        <v>0.26128848752044376</v>
      </c>
      <c r="L38" s="98" t="s">
        <v>283</v>
      </c>
      <c r="M38" s="109">
        <v>6.3364201446149931E-2</v>
      </c>
      <c r="N38" s="109">
        <v>0.11089263816651866</v>
      </c>
      <c r="O38" s="109">
        <v>0.52919785191762858</v>
      </c>
      <c r="P38" s="109">
        <v>0.24614148589792381</v>
      </c>
      <c r="Q38" s="109">
        <v>5.038268002875386E-2</v>
      </c>
      <c r="R38" s="120"/>
      <c r="S38" s="120"/>
      <c r="T38" s="120"/>
      <c r="U38" s="120"/>
      <c r="V38" s="120"/>
      <c r="W38" s="120"/>
    </row>
    <row r="39" spans="1:23" x14ac:dyDescent="0.25">
      <c r="A39" s="110" t="s">
        <v>603</v>
      </c>
      <c r="B39" s="113"/>
      <c r="C39" s="118">
        <v>7.147976300202874E-2</v>
      </c>
      <c r="D39" s="119">
        <v>0.10162276080084309</v>
      </c>
      <c r="E39" s="119">
        <v>0.10444365389687166</v>
      </c>
      <c r="F39" s="111">
        <v>7.9533821560751061E-3</v>
      </c>
      <c r="G39" s="111">
        <v>9.4370717321536901E-2</v>
      </c>
      <c r="H39" s="111">
        <v>0.14856698895027609</v>
      </c>
      <c r="I39" s="111">
        <v>0.1218142319715998</v>
      </c>
      <c r="J39" s="112">
        <v>-8.4651162790697621E-2</v>
      </c>
      <c r="L39" s="98" t="s">
        <v>284</v>
      </c>
      <c r="M39" s="109">
        <v>6.5167580195884631E-2</v>
      </c>
      <c r="N39" s="109">
        <v>0.1351648845358972</v>
      </c>
      <c r="O39" s="109">
        <v>0.48449995507233357</v>
      </c>
      <c r="P39" s="109">
        <v>0.26875730074579929</v>
      </c>
      <c r="Q39" s="109">
        <v>4.6387815616856856E-2</v>
      </c>
      <c r="R39" s="120">
        <f>AVERAGE(M37:M39)</f>
        <v>6.1945668735551386E-2</v>
      </c>
      <c r="S39" s="120">
        <f t="shared" ref="S39:U39" si="11">AVERAGE(N37:N39)</f>
        <v>0.11649519012170355</v>
      </c>
      <c r="T39" s="120">
        <f t="shared" si="11"/>
        <v>0.51830256872167701</v>
      </c>
      <c r="U39" s="120">
        <f t="shared" si="11"/>
        <v>0.24915813511405496</v>
      </c>
      <c r="V39" s="120">
        <f>AVERAGE(Q37:Q39)</f>
        <v>5.408390184826193E-2</v>
      </c>
      <c r="W39" s="120"/>
    </row>
    <row r="40" spans="1:23" x14ac:dyDescent="0.25">
      <c r="A40" s="110" t="s">
        <v>604</v>
      </c>
      <c r="B40" s="113"/>
      <c r="C40" s="118">
        <v>1.1618590189748312E-2</v>
      </c>
      <c r="D40" s="119">
        <v>2.4104683195591559E-3</v>
      </c>
      <c r="E40" s="119">
        <v>7.607807458271049E-3</v>
      </c>
      <c r="F40" s="111">
        <v>0.11710937500000007</v>
      </c>
      <c r="G40" s="111">
        <v>4.3393833716414365E-2</v>
      </c>
      <c r="H40" s="111">
        <v>-3.6189402480270472E-2</v>
      </c>
      <c r="I40" s="111">
        <v>7.835820895522394E-2</v>
      </c>
      <c r="J40" s="112">
        <v>8.1885932495688651E-2</v>
      </c>
      <c r="L40" s="98" t="s">
        <v>285</v>
      </c>
      <c r="M40" s="109">
        <v>4.5619393013933959E-2</v>
      </c>
      <c r="N40" s="109">
        <v>0.1189976276824912</v>
      </c>
      <c r="O40" s="109">
        <v>0.55626755378616421</v>
      </c>
      <c r="P40" s="109">
        <v>0.21672620183786434</v>
      </c>
      <c r="Q40" s="109">
        <v>6.2361955662203795E-2</v>
      </c>
      <c r="R40" s="120"/>
      <c r="S40" s="120"/>
      <c r="T40" s="120"/>
      <c r="U40" s="120"/>
      <c r="V40" s="120"/>
      <c r="W40" s="120"/>
    </row>
    <row r="41" spans="1:23" x14ac:dyDescent="0.25">
      <c r="A41" s="121" t="s">
        <v>605</v>
      </c>
      <c r="B41" s="113"/>
      <c r="C41" s="124">
        <v>-5.1784766203125776E-2</v>
      </c>
      <c r="D41" s="125">
        <v>-8.9278216725829029E-2</v>
      </c>
      <c r="E41" s="125">
        <v>-8.7646891171877239E-2</v>
      </c>
      <c r="F41" s="122">
        <v>-3.4408000559479679E-2</v>
      </c>
      <c r="G41" s="122">
        <v>-2.544722549280265E-2</v>
      </c>
      <c r="H41" s="122">
        <v>-7.244512028697303E-2</v>
      </c>
      <c r="I41" s="122">
        <v>-0.10012702027944465</v>
      </c>
      <c r="J41" s="123">
        <v>-0.17443283709544288</v>
      </c>
      <c r="L41" s="98" t="s">
        <v>286</v>
      </c>
      <c r="M41" s="109">
        <v>2.971829206670035E-2</v>
      </c>
      <c r="N41" s="109">
        <v>9.6008084891359272E-2</v>
      </c>
      <c r="O41" s="109">
        <v>0.575322132390096</v>
      </c>
      <c r="P41" s="109">
        <v>0.25249494694290042</v>
      </c>
      <c r="Q41" s="109">
        <v>4.6456543708943907E-2</v>
      </c>
      <c r="R41" s="120"/>
      <c r="S41" s="120"/>
      <c r="T41" s="120"/>
      <c r="U41" s="120"/>
      <c r="V41" s="120"/>
      <c r="W41" s="120"/>
    </row>
    <row r="42" spans="1:23" x14ac:dyDescent="0.25">
      <c r="A42" s="121" t="s">
        <v>606</v>
      </c>
      <c r="B42" s="113"/>
      <c r="C42" s="124">
        <v>6.5403376259383972E-2</v>
      </c>
      <c r="D42" s="125">
        <v>5.6412405699916013E-2</v>
      </c>
      <c r="E42" s="125">
        <v>5.7732463299527942E-2</v>
      </c>
      <c r="F42" s="122">
        <v>9.2779025132179171E-2</v>
      </c>
      <c r="G42" s="122">
        <v>-3.9323434272574675E-2</v>
      </c>
      <c r="H42" s="122">
        <v>6.7594266257513524E-2</v>
      </c>
      <c r="I42" s="122">
        <v>0.1435872475054758</v>
      </c>
      <c r="J42" s="123">
        <v>-2.3894079922766487E-2</v>
      </c>
      <c r="L42" s="98" t="s">
        <v>287</v>
      </c>
      <c r="M42" s="109">
        <v>4.4417056938624598E-2</v>
      </c>
      <c r="N42" s="109">
        <v>0.10140497904855804</v>
      </c>
      <c r="O42" s="109">
        <v>0.54365294552625087</v>
      </c>
      <c r="P42" s="109">
        <v>0.21747596746364309</v>
      </c>
      <c r="Q42" s="109">
        <v>9.3049051022923338E-2</v>
      </c>
      <c r="R42" s="120">
        <f>AVERAGE(M40:M42)</f>
        <v>3.9918247339752966E-2</v>
      </c>
      <c r="S42" s="120">
        <f t="shared" ref="S42:U42" si="12">AVERAGE(N40:N42)</f>
        <v>0.10547023054080285</v>
      </c>
      <c r="T42" s="120">
        <f t="shared" si="12"/>
        <v>0.55841421056750373</v>
      </c>
      <c r="U42" s="120">
        <f t="shared" si="12"/>
        <v>0.22889903874813597</v>
      </c>
      <c r="V42" s="120">
        <f>AVERAGE(Q40:Q42)</f>
        <v>6.7289183464690358E-2</v>
      </c>
      <c r="W42" s="120"/>
    </row>
    <row r="43" spans="1:23" x14ac:dyDescent="0.25">
      <c r="A43" s="121" t="s">
        <v>607</v>
      </c>
      <c r="B43" s="113"/>
      <c r="C43" s="124">
        <v>5.9863383344049392E-2</v>
      </c>
      <c r="D43" s="125">
        <v>0.10215821629770705</v>
      </c>
      <c r="E43" s="125">
        <v>0.10462685223786718</v>
      </c>
      <c r="F43" s="122">
        <v>0.21261930010604435</v>
      </c>
      <c r="G43" s="122">
        <v>6.2555780933062799E-2</v>
      </c>
      <c r="H43" s="122">
        <v>0.10761113517344567</v>
      </c>
      <c r="I43" s="122">
        <v>0.12232389870185134</v>
      </c>
      <c r="J43" s="123">
        <v>7.8629459554927505E-2</v>
      </c>
      <c r="L43" s="98" t="s">
        <v>288</v>
      </c>
      <c r="M43" s="109">
        <v>6.2574817716835346E-2</v>
      </c>
      <c r="N43" s="109">
        <v>0.10417346827728806</v>
      </c>
      <c r="O43" s="109">
        <v>0.55283491130699747</v>
      </c>
      <c r="P43" s="109">
        <v>0.1944988573294156</v>
      </c>
      <c r="Q43" s="109">
        <v>8.5917945369463497E-2</v>
      </c>
      <c r="R43" s="120"/>
      <c r="S43" s="120"/>
      <c r="T43" s="120"/>
      <c r="U43" s="120"/>
      <c r="V43" s="120"/>
      <c r="W43" s="120"/>
    </row>
    <row r="44" spans="1:23" x14ac:dyDescent="0.25">
      <c r="A44" s="121" t="s">
        <v>608</v>
      </c>
      <c r="B44" s="113"/>
      <c r="C44" s="124">
        <v>-1.479927566373529E-2</v>
      </c>
      <c r="D44" s="125">
        <v>-4.6722580180699191E-2</v>
      </c>
      <c r="E44" s="125">
        <v>-4.3579231138241123E-2</v>
      </c>
      <c r="F44" s="122">
        <v>0.2011368605159598</v>
      </c>
      <c r="G44" s="122">
        <v>9.58307880268785E-2</v>
      </c>
      <c r="H44" s="122">
        <v>-5.9971560611446706E-2</v>
      </c>
      <c r="I44" s="122">
        <v>-6.0677310478218782E-4</v>
      </c>
      <c r="J44" s="123">
        <v>-0.12388656012575339</v>
      </c>
      <c r="L44" s="98" t="s">
        <v>289</v>
      </c>
      <c r="M44" s="109">
        <v>4.3059157410578849E-2</v>
      </c>
      <c r="N44" s="109">
        <v>8.7855360375789018E-2</v>
      </c>
      <c r="O44" s="109">
        <v>0.54056368351519302</v>
      </c>
      <c r="P44" s="109">
        <v>0.22038459656505358</v>
      </c>
      <c r="Q44" s="109">
        <v>0.10816166756373245</v>
      </c>
      <c r="R44" s="120"/>
      <c r="S44" s="120"/>
      <c r="T44" s="120"/>
      <c r="U44" s="120"/>
      <c r="V44" s="120"/>
      <c r="W44" s="120"/>
    </row>
    <row r="45" spans="1:23" x14ac:dyDescent="0.25">
      <c r="A45" s="110" t="s">
        <v>609</v>
      </c>
      <c r="B45" s="113"/>
      <c r="C45" s="118">
        <v>3.6554834968279604E-2</v>
      </c>
      <c r="D45" s="119">
        <v>2.8093493939508329E-2</v>
      </c>
      <c r="E45" s="119">
        <v>2.895701788335029E-2</v>
      </c>
      <c r="F45" s="111">
        <v>-6.1294139060793507E-2</v>
      </c>
      <c r="G45" s="111">
        <v>-6.3619259981882892E-2</v>
      </c>
      <c r="H45" s="111">
        <v>4.5380630034413727E-2</v>
      </c>
      <c r="I45" s="111">
        <v>1.3736576480856133E-2</v>
      </c>
      <c r="J45" s="112">
        <v>3.3043023212349976E-2</v>
      </c>
      <c r="L45" s="98" t="s">
        <v>290</v>
      </c>
      <c r="M45" s="109">
        <v>3.458943262570334E-2</v>
      </c>
      <c r="N45" s="109">
        <v>8.2360061870922915E-2</v>
      </c>
      <c r="O45" s="109">
        <v>0.51514268421170617</v>
      </c>
      <c r="P45" s="109">
        <v>0.25042031876975496</v>
      </c>
      <c r="Q45" s="109">
        <v>0.11748750252191263</v>
      </c>
      <c r="R45" s="120">
        <f>AVERAGE(M43:M45)</f>
        <v>4.6741135917705845E-2</v>
      </c>
      <c r="S45" s="120">
        <f t="shared" ref="S45:U45" si="13">AVERAGE(N43:N45)</f>
        <v>9.1462963507999998E-2</v>
      </c>
      <c r="T45" s="120">
        <f t="shared" si="13"/>
        <v>0.53618042634463225</v>
      </c>
      <c r="U45" s="120">
        <f t="shared" si="13"/>
        <v>0.22176792422140804</v>
      </c>
      <c r="V45" s="120">
        <f>AVERAGE(Q43:Q45)</f>
        <v>0.10385570515170285</v>
      </c>
      <c r="W45" s="120"/>
    </row>
    <row r="46" spans="1:23" x14ac:dyDescent="0.25">
      <c r="A46" s="110" t="s">
        <v>610</v>
      </c>
      <c r="B46" s="113"/>
      <c r="C46" s="118">
        <v>5.0502076638467397E-2</v>
      </c>
      <c r="D46" s="119">
        <v>2.251441583722058E-2</v>
      </c>
      <c r="E46" s="119">
        <v>2.7518005782606235E-2</v>
      </c>
      <c r="F46" s="111">
        <v>0.33128120606912592</v>
      </c>
      <c r="G46" s="111">
        <v>-5.6556035124273318E-3</v>
      </c>
      <c r="H46" s="111">
        <v>-6.258365589841719E-3</v>
      </c>
      <c r="I46" s="111">
        <v>5.8469024892382482E-2</v>
      </c>
      <c r="J46" s="112">
        <v>6.5057712486883634E-2</v>
      </c>
      <c r="L46" s="98" t="s">
        <v>291</v>
      </c>
      <c r="M46" s="109">
        <v>3.3378797272163668E-2</v>
      </c>
      <c r="N46" s="109">
        <v>8.964662120272783E-2</v>
      </c>
      <c r="O46" s="109">
        <v>0.60188468691878483</v>
      </c>
      <c r="P46" s="109">
        <v>0.19667699938003722</v>
      </c>
      <c r="Q46" s="109">
        <v>7.8412895226286417E-2</v>
      </c>
      <c r="R46" s="120"/>
      <c r="S46" s="120"/>
      <c r="T46" s="120"/>
      <c r="U46" s="120"/>
      <c r="V46" s="120"/>
      <c r="W46" s="120"/>
    </row>
    <row r="47" spans="1:23" x14ac:dyDescent="0.25">
      <c r="A47" s="110" t="s">
        <v>611</v>
      </c>
      <c r="B47" s="113"/>
      <c r="C47" s="118">
        <v>0.12844806905373241</v>
      </c>
      <c r="D47" s="119">
        <v>0.17323994252873542</v>
      </c>
      <c r="E47" s="119">
        <v>0.17454955820125601</v>
      </c>
      <c r="F47" s="111">
        <v>0.27396861231475067</v>
      </c>
      <c r="G47" s="111">
        <v>0.18676096392755603</v>
      </c>
      <c r="H47" s="111">
        <v>0.21295959228249006</v>
      </c>
      <c r="I47" s="111">
        <v>0.1169855359479437</v>
      </c>
      <c r="J47" s="112">
        <v>5.7516561916086228E-2</v>
      </c>
      <c r="L47" s="98" t="s">
        <v>292</v>
      </c>
      <c r="M47" s="109">
        <v>3.7885403372069588E-2</v>
      </c>
      <c r="N47" s="109">
        <v>8.7369293119276312E-2</v>
      </c>
      <c r="O47" s="109">
        <v>0.60238239179597408</v>
      </c>
      <c r="P47" s="109">
        <v>0.17639551286357222</v>
      </c>
      <c r="Q47" s="109">
        <v>9.5989789749445817E-2</v>
      </c>
      <c r="R47" s="120"/>
      <c r="S47" s="120"/>
      <c r="T47" s="120"/>
      <c r="U47" s="120"/>
      <c r="V47" s="120"/>
      <c r="W47" s="120"/>
    </row>
    <row r="48" spans="1:23" x14ac:dyDescent="0.25">
      <c r="A48" s="110" t="s">
        <v>612</v>
      </c>
      <c r="B48" s="113"/>
      <c r="C48" s="118">
        <v>2.3266782224857785E-3</v>
      </c>
      <c r="D48" s="119">
        <v>-1.2062578452683437E-2</v>
      </c>
      <c r="E48" s="119">
        <v>-1.0110911914043137E-2</v>
      </c>
      <c r="F48" s="111">
        <v>5.5277674564838453E-2</v>
      </c>
      <c r="G48" s="111">
        <v>9.3646539492353575E-2</v>
      </c>
      <c r="H48" s="111">
        <v>-5.2641056422568999E-2</v>
      </c>
      <c r="I48" s="111">
        <v>5.8160519233813268E-2</v>
      </c>
      <c r="J48" s="112">
        <v>2.1588280647648617E-2</v>
      </c>
      <c r="L48" s="98" t="s">
        <v>293</v>
      </c>
      <c r="M48" s="109">
        <v>3.3061551512866431E-2</v>
      </c>
      <c r="N48" s="109">
        <v>8.4433028560656043E-2</v>
      </c>
      <c r="O48" s="109">
        <v>0.59581487416344614</v>
      </c>
      <c r="P48" s="109">
        <v>0.17944669620133846</v>
      </c>
      <c r="Q48" s="109">
        <v>0.1072438495616929</v>
      </c>
      <c r="R48" s="120">
        <f>AVERAGE(M46:M48)</f>
        <v>3.4775250719033229E-2</v>
      </c>
      <c r="S48" s="120">
        <f t="shared" ref="S48:U48" si="14">AVERAGE(N46:N48)</f>
        <v>8.7149647627553395E-2</v>
      </c>
      <c r="T48" s="120">
        <f t="shared" si="14"/>
        <v>0.60002731762606831</v>
      </c>
      <c r="U48" s="120">
        <f t="shared" si="14"/>
        <v>0.18417306948164933</v>
      </c>
      <c r="V48" s="120">
        <f>AVERAGE(Q46:Q48)</f>
        <v>9.3882178179141726E-2</v>
      </c>
      <c r="W48" s="120"/>
    </row>
    <row r="49" spans="1:23" x14ac:dyDescent="0.25">
      <c r="A49" s="121" t="s">
        <v>613</v>
      </c>
      <c r="B49" s="113"/>
      <c r="C49" s="124">
        <v>1.1372914596488926E-2</v>
      </c>
      <c r="D49" s="125">
        <v>2.3273110415569009E-2</v>
      </c>
      <c r="E49" s="125">
        <v>2.4943364053974508E-2</v>
      </c>
      <c r="F49" s="122">
        <v>-0.16210286828634113</v>
      </c>
      <c r="G49" s="122">
        <v>-3.3732160876459694E-2</v>
      </c>
      <c r="H49" s="122">
        <v>3.8269023633022758E-2</v>
      </c>
      <c r="I49" s="122">
        <v>-2.9621207587815501E-3</v>
      </c>
      <c r="J49" s="123">
        <v>6.2861635220125889E-2</v>
      </c>
      <c r="L49" s="98" t="s">
        <v>294</v>
      </c>
      <c r="M49" s="109">
        <v>2.547085201793722E-2</v>
      </c>
      <c r="N49" s="109">
        <v>8.856502242152467E-2</v>
      </c>
      <c r="O49" s="109">
        <v>0.59188340807174888</v>
      </c>
      <c r="P49" s="109">
        <v>0.17847533632286997</v>
      </c>
      <c r="Q49" s="109">
        <v>0.11560538116591929</v>
      </c>
      <c r="R49" s="120"/>
      <c r="S49" s="120"/>
      <c r="T49" s="120"/>
      <c r="U49" s="120"/>
      <c r="V49" s="120"/>
      <c r="W49" s="120"/>
    </row>
    <row r="50" spans="1:23" x14ac:dyDescent="0.25">
      <c r="A50" s="121" t="s">
        <v>614</v>
      </c>
      <c r="B50" s="113"/>
      <c r="C50" s="124">
        <v>3.3455970838345284E-2</v>
      </c>
      <c r="D50" s="125">
        <v>2.0896426408237634E-2</v>
      </c>
      <c r="E50" s="125">
        <v>2.619609127236339E-2</v>
      </c>
      <c r="F50" s="122">
        <v>0.28739979312128261</v>
      </c>
      <c r="G50" s="122">
        <v>-0.10645979412203477</v>
      </c>
      <c r="H50" s="122">
        <v>3.1457862940135417E-2</v>
      </c>
      <c r="I50" s="122">
        <v>9.0478048194940319E-2</v>
      </c>
      <c r="J50" s="123">
        <v>-6.6362910145270626E-2</v>
      </c>
      <c r="L50" s="98" t="s">
        <v>295</v>
      </c>
      <c r="M50" s="109">
        <v>3.1704036863108236E-2</v>
      </c>
      <c r="N50" s="109">
        <v>9.2378243711003824E-2</v>
      </c>
      <c r="O50" s="109">
        <v>0.58090261701611667</v>
      </c>
      <c r="P50" s="109">
        <v>0.1840068787618229</v>
      </c>
      <c r="Q50" s="109">
        <v>0.1110082236479485</v>
      </c>
      <c r="R50" s="120"/>
      <c r="S50" s="120"/>
      <c r="T50" s="120"/>
      <c r="U50" s="120"/>
      <c r="V50" s="120"/>
      <c r="W50" s="120"/>
    </row>
    <row r="51" spans="1:23" x14ac:dyDescent="0.25">
      <c r="A51" s="121" t="s">
        <v>615</v>
      </c>
      <c r="B51" s="113"/>
      <c r="C51" s="124">
        <v>0.14208245288149013</v>
      </c>
      <c r="D51" s="125">
        <v>0.16754672204093746</v>
      </c>
      <c r="E51" s="125">
        <v>0.17103115809901648</v>
      </c>
      <c r="F51" s="122">
        <v>0.24536118713435617</v>
      </c>
      <c r="G51" s="122">
        <v>0.14108257922329437</v>
      </c>
      <c r="H51" s="122">
        <v>0.12817630528028401</v>
      </c>
      <c r="I51" s="122">
        <v>0.19632340800264192</v>
      </c>
      <c r="J51" s="123">
        <v>0.28368614526555969</v>
      </c>
      <c r="L51" s="98" t="s">
        <v>296</v>
      </c>
      <c r="M51" s="109">
        <v>4.1447516295796807E-2</v>
      </c>
      <c r="N51" s="109">
        <v>8.8649134636997071E-2</v>
      </c>
      <c r="O51" s="109">
        <v>0.53155765340525962</v>
      </c>
      <c r="P51" s="109">
        <v>0.21092380310182063</v>
      </c>
      <c r="Q51" s="109">
        <v>0.127399415599011</v>
      </c>
      <c r="R51" s="120">
        <f>AVERAGE(M49:M51)</f>
        <v>3.2874135058947422E-2</v>
      </c>
      <c r="S51" s="120">
        <f t="shared" ref="S51:U51" si="15">AVERAGE(N49:N51)</f>
        <v>8.9864133589841855E-2</v>
      </c>
      <c r="T51" s="120">
        <f t="shared" si="15"/>
        <v>0.56811455949770828</v>
      </c>
      <c r="U51" s="120">
        <f t="shared" si="15"/>
        <v>0.19113533939550451</v>
      </c>
      <c r="V51" s="120">
        <f>AVERAGE(Q49:Q51)</f>
        <v>0.11800434013762624</v>
      </c>
      <c r="W51" s="120"/>
    </row>
    <row r="52" spans="1:23" x14ac:dyDescent="0.25">
      <c r="A52" s="121" t="s">
        <v>616</v>
      </c>
      <c r="B52" s="113"/>
      <c r="C52" s="124">
        <v>1.6278817717136018E-2</v>
      </c>
      <c r="D52" s="125">
        <v>2.439148330707841E-2</v>
      </c>
      <c r="E52" s="125">
        <v>2.572163916140582E-2</v>
      </c>
      <c r="F52" s="122">
        <v>0.21593177281800036</v>
      </c>
      <c r="G52" s="122">
        <v>0.14936205080182607</v>
      </c>
      <c r="H52" s="122">
        <v>1.8878808537416747E-2</v>
      </c>
      <c r="I52" s="122">
        <v>4.3292234081707681E-2</v>
      </c>
      <c r="J52" s="123">
        <v>-6.2185247358546469E-2</v>
      </c>
      <c r="L52" s="98" t="s">
        <v>297</v>
      </c>
      <c r="M52" s="109">
        <v>2.0118243716551316E-2</v>
      </c>
      <c r="N52" s="109">
        <v>8.9187144498304796E-2</v>
      </c>
      <c r="O52" s="109">
        <v>0.60601305724452914</v>
      </c>
      <c r="P52" s="109">
        <v>0.17554428535403066</v>
      </c>
      <c r="Q52" s="109">
        <v>0.10910924934853876</v>
      </c>
      <c r="R52" s="120"/>
      <c r="S52" s="120"/>
      <c r="T52" s="120"/>
      <c r="U52" s="120"/>
      <c r="V52" s="120"/>
      <c r="W52" s="120"/>
    </row>
    <row r="53" spans="1:23" x14ac:dyDescent="0.25">
      <c r="A53" s="110" t="s">
        <v>617</v>
      </c>
      <c r="B53" s="113"/>
      <c r="C53" s="118">
        <v>-4.6958832647700732E-2</v>
      </c>
      <c r="D53" s="119">
        <v>-3.5195198174512776E-2</v>
      </c>
      <c r="E53" s="119">
        <v>-3.1284264712879969E-2</v>
      </c>
      <c r="F53" s="111">
        <v>-0.16572982473594322</v>
      </c>
      <c r="G53" s="111">
        <v>-9.4790711885120671E-2</v>
      </c>
      <c r="H53" s="111">
        <v>1.0448298934582212E-2</v>
      </c>
      <c r="I53" s="111">
        <v>-3.5013449750848635E-2</v>
      </c>
      <c r="J53" s="112">
        <v>-0.11613888230803637</v>
      </c>
      <c r="L53" s="98" t="s">
        <v>298</v>
      </c>
      <c r="M53" s="109">
        <v>2.1523178807947019E-2</v>
      </c>
      <c r="N53" s="109">
        <v>7.9840861915587633E-2</v>
      </c>
      <c r="O53" s="109">
        <v>0.59135613324107927</v>
      </c>
      <c r="P53" s="109">
        <v>0.18575170505090441</v>
      </c>
      <c r="Q53" s="109">
        <v>0.12152812098448157</v>
      </c>
      <c r="R53" s="120"/>
      <c r="S53" s="120"/>
      <c r="T53" s="120"/>
      <c r="U53" s="120"/>
      <c r="V53" s="120"/>
      <c r="W53" s="120"/>
    </row>
    <row r="54" spans="1:23" x14ac:dyDescent="0.25">
      <c r="A54" s="110" t="s">
        <v>618</v>
      </c>
      <c r="B54" s="113"/>
      <c r="C54" s="118">
        <v>0.10088532982156728</v>
      </c>
      <c r="D54" s="119">
        <v>0.10241908532353028</v>
      </c>
      <c r="E54" s="119">
        <v>0.10555293894901763</v>
      </c>
      <c r="F54" s="111">
        <v>0.2706801287911913</v>
      </c>
      <c r="G54" s="111">
        <v>-9.7319494838690179E-3</v>
      </c>
      <c r="H54" s="111">
        <v>8.0455378973105063E-2</v>
      </c>
      <c r="I54" s="111">
        <v>0.13007814285061436</v>
      </c>
      <c r="J54" s="112">
        <v>0.15683354677308858</v>
      </c>
      <c r="L54" s="98" t="s">
        <v>299</v>
      </c>
      <c r="M54" s="109">
        <v>3.3195579911957603E-2</v>
      </c>
      <c r="N54" s="109">
        <v>7.9619980235378682E-2</v>
      </c>
      <c r="O54" s="109">
        <v>0.59147875303207265</v>
      </c>
      <c r="P54" s="109">
        <v>0.15984637498877013</v>
      </c>
      <c r="Q54" s="109">
        <v>0.13585931183182104</v>
      </c>
      <c r="R54" s="120">
        <f>AVERAGE(M52:M54)</f>
        <v>2.4945667478818646E-2</v>
      </c>
      <c r="S54" s="120">
        <f t="shared" ref="S54:U54" si="16">AVERAGE(N52:N54)</f>
        <v>8.2882662216423708E-2</v>
      </c>
      <c r="T54" s="120">
        <f t="shared" si="16"/>
        <v>0.59628264783922702</v>
      </c>
      <c r="U54" s="120">
        <f t="shared" si="16"/>
        <v>0.17371412179790177</v>
      </c>
      <c r="V54" s="120">
        <f>AVERAGE(Q52:Q54)</f>
        <v>0.12216556072161379</v>
      </c>
      <c r="W54" s="120"/>
    </row>
    <row r="55" spans="1:23" x14ac:dyDescent="0.25">
      <c r="A55" s="110" t="s">
        <v>619</v>
      </c>
      <c r="B55" s="113"/>
      <c r="C55" s="118">
        <v>0.12013579673600505</v>
      </c>
      <c r="D55" s="119">
        <v>0.12475806263554334</v>
      </c>
      <c r="E55" s="119">
        <v>0.1275406448394211</v>
      </c>
      <c r="F55" s="111">
        <v>0.23925046533089311</v>
      </c>
      <c r="G55" s="111">
        <v>0.1493168972079415</v>
      </c>
      <c r="H55" s="111">
        <v>0.12761945171251465</v>
      </c>
      <c r="I55" s="111">
        <v>0.26118603287571518</v>
      </c>
      <c r="J55" s="112">
        <v>-1.3129778853332663E-2</v>
      </c>
      <c r="L55" s="98" t="s">
        <v>300</v>
      </c>
      <c r="M55" s="109">
        <v>2.9347744501989039E-2</v>
      </c>
      <c r="N55" s="109">
        <v>7.5458480322249749E-2</v>
      </c>
      <c r="O55" s="109">
        <v>0.58367734994620835</v>
      </c>
      <c r="P55" s="109">
        <v>0.18231629512872477</v>
      </c>
      <c r="Q55" s="109">
        <v>0.12920013010082812</v>
      </c>
      <c r="R55" s="120"/>
      <c r="S55" s="120"/>
      <c r="T55" s="120"/>
      <c r="U55" s="120"/>
      <c r="V55" s="120"/>
      <c r="W55" s="120"/>
    </row>
    <row r="56" spans="1:23" x14ac:dyDescent="0.25">
      <c r="A56" s="110" t="s">
        <v>620</v>
      </c>
      <c r="B56" s="113"/>
      <c r="C56" s="118">
        <v>-9.2340239019276238E-2</v>
      </c>
      <c r="D56" s="119">
        <v>-0.12203263325938674</v>
      </c>
      <c r="E56" s="119">
        <v>-0.12576854600658391</v>
      </c>
      <c r="F56" s="111">
        <v>-0.17864670764492796</v>
      </c>
      <c r="G56" s="111">
        <v>1.0132463424278537E-2</v>
      </c>
      <c r="H56" s="111">
        <v>-0.1672763760269248</v>
      </c>
      <c r="I56" s="111">
        <v>-7.5813200378344492E-2</v>
      </c>
      <c r="J56" s="112">
        <v>-5.8722249758693557E-2</v>
      </c>
      <c r="L56" s="98" t="s">
        <v>301</v>
      </c>
      <c r="M56" s="109">
        <v>3.0630707337320935E-2</v>
      </c>
      <c r="N56" s="109">
        <v>7.0350582175014373E-2</v>
      </c>
      <c r="O56" s="109">
        <v>0.59243491772919821</v>
      </c>
      <c r="P56" s="109">
        <v>0.16547819238383107</v>
      </c>
      <c r="Q56" s="109">
        <v>0.14110560037463549</v>
      </c>
      <c r="R56" s="120"/>
      <c r="S56" s="120"/>
      <c r="T56" s="120"/>
      <c r="U56" s="120"/>
      <c r="V56" s="120"/>
      <c r="W56" s="120"/>
    </row>
    <row r="57" spans="1:23" x14ac:dyDescent="0.25">
      <c r="A57" s="121" t="s">
        <v>621</v>
      </c>
      <c r="B57" s="113"/>
      <c r="C57" s="124">
        <v>-0.23104919147954628</v>
      </c>
      <c r="D57" s="125">
        <v>-0.26478853283585602</v>
      </c>
      <c r="E57" s="125">
        <v>-0.25752010045121798</v>
      </c>
      <c r="F57" s="122">
        <v>-0.34973492124471772</v>
      </c>
      <c r="G57" s="122">
        <v>-5.2576209815530572E-2</v>
      </c>
      <c r="H57" s="122">
        <v>-0.30194552529182883</v>
      </c>
      <c r="I57" s="122">
        <v>-0.22541978906466831</v>
      </c>
      <c r="J57" s="123">
        <v>-0.20519926833324076</v>
      </c>
      <c r="L57" s="98" t="s">
        <v>302</v>
      </c>
      <c r="M57" s="109">
        <v>3.2177519161039579E-2</v>
      </c>
      <c r="N57" s="109">
        <v>6.1358751112751596E-2</v>
      </c>
      <c r="O57" s="109">
        <v>0.59046399027292273</v>
      </c>
      <c r="P57" s="109">
        <v>0.16668476018846215</v>
      </c>
      <c r="Q57" s="109">
        <v>0.14931497926482404</v>
      </c>
      <c r="R57" s="120">
        <f>AVERAGE(M55:M57)</f>
        <v>3.0718657000116518E-2</v>
      </c>
      <c r="S57" s="120">
        <f t="shared" ref="S57:U57" si="17">AVERAGE(N55:N57)</f>
        <v>6.9055937870005232E-2</v>
      </c>
      <c r="T57" s="120">
        <f t="shared" si="17"/>
        <v>0.5888587526494431</v>
      </c>
      <c r="U57" s="120">
        <f t="shared" si="17"/>
        <v>0.17149308256700599</v>
      </c>
      <c r="V57" s="120">
        <f>AVERAGE(Q55:Q57)</f>
        <v>0.13987356991342922</v>
      </c>
      <c r="W57" s="120"/>
    </row>
    <row r="58" spans="1:23" x14ac:dyDescent="0.25">
      <c r="A58" s="121" t="s">
        <v>622</v>
      </c>
      <c r="B58" s="113"/>
      <c r="C58" s="124">
        <v>0.11211751159556238</v>
      </c>
      <c r="D58" s="125">
        <v>2.6658958052290016E-2</v>
      </c>
      <c r="E58" s="125">
        <v>2.5915148486136932E-2</v>
      </c>
      <c r="F58" s="122">
        <v>0.2917336232158052</v>
      </c>
      <c r="G58" s="122">
        <v>-0.10724338282763068</v>
      </c>
      <c r="H58" s="122">
        <v>6.5091523717051292E-3</v>
      </c>
      <c r="I58" s="122">
        <v>-1.1107876290506802E-2</v>
      </c>
      <c r="J58" s="123">
        <v>0.12162633377501919</v>
      </c>
      <c r="L58" s="98" t="s">
        <v>303</v>
      </c>
      <c r="M58" s="109">
        <v>3.1714852781699505E-2</v>
      </c>
      <c r="N58" s="109">
        <v>7.6688560145683704E-2</v>
      </c>
      <c r="O58" s="109">
        <v>0.59257667832954797</v>
      </c>
      <c r="P58" s="109">
        <v>0.1703394512307409</v>
      </c>
      <c r="Q58" s="109">
        <v>0.12863953512164181</v>
      </c>
      <c r="R58" s="120"/>
      <c r="S58" s="120"/>
      <c r="T58" s="120"/>
      <c r="U58" s="120"/>
      <c r="V58" s="120"/>
      <c r="W58" s="120"/>
    </row>
    <row r="59" spans="1:23" x14ac:dyDescent="0.25">
      <c r="A59" s="121" t="s">
        <v>623</v>
      </c>
      <c r="B59" s="113"/>
      <c r="C59" s="124">
        <v>0.14178255800916251</v>
      </c>
      <c r="D59" s="125">
        <v>0.21158177950193968</v>
      </c>
      <c r="E59" s="125">
        <v>0.2158061764505754</v>
      </c>
      <c r="F59" s="122">
        <v>0.30864784764274322</v>
      </c>
      <c r="G59" s="122">
        <v>0.11769640171236806</v>
      </c>
      <c r="H59" s="122">
        <v>0.28508646562812623</v>
      </c>
      <c r="I59" s="122">
        <v>5.9084629843512815E-2</v>
      </c>
      <c r="J59" s="123">
        <v>0.1199713983709505</v>
      </c>
      <c r="L59" s="98" t="s">
        <v>304</v>
      </c>
      <c r="M59" s="109">
        <v>3.1980387819803877E-2</v>
      </c>
      <c r="N59" s="109">
        <v>7.2329130723291307E-2</v>
      </c>
      <c r="O59" s="109">
        <v>0.58016294330162943</v>
      </c>
      <c r="P59" s="109">
        <v>0.16377276413772765</v>
      </c>
      <c r="Q59" s="109">
        <v>0.15175477401754775</v>
      </c>
      <c r="R59" s="120"/>
      <c r="S59" s="120"/>
      <c r="T59" s="120"/>
      <c r="U59" s="120"/>
      <c r="V59" s="120"/>
      <c r="W59" s="120"/>
    </row>
    <row r="60" spans="1:23" x14ac:dyDescent="0.25">
      <c r="A60" s="121" t="s">
        <v>624</v>
      </c>
      <c r="B60" s="113"/>
      <c r="C60" s="124">
        <v>0.10191072682063851</v>
      </c>
      <c r="D60" s="125">
        <v>6.8453533710331138E-2</v>
      </c>
      <c r="E60" s="125">
        <v>7.5380458903312381E-2</v>
      </c>
      <c r="F60" s="122">
        <v>0.23736229939048292</v>
      </c>
      <c r="G60" s="122">
        <v>0.14810693305038702</v>
      </c>
      <c r="H60" s="122">
        <v>5.9137542747518257E-2</v>
      </c>
      <c r="I60" s="122">
        <v>0.12489843048368487</v>
      </c>
      <c r="J60" s="123">
        <v>-4.4080499653018634E-2</v>
      </c>
      <c r="L60" s="98" t="s">
        <v>305</v>
      </c>
      <c r="M60" s="109">
        <v>4.9107672826560089E-2</v>
      </c>
      <c r="N60" s="109">
        <v>7.0792608127893633E-2</v>
      </c>
      <c r="O60" s="109">
        <v>0.57819239444422466</v>
      </c>
      <c r="P60" s="109">
        <v>0.17205492461715011</v>
      </c>
      <c r="Q60" s="109">
        <v>0.12983261445926161</v>
      </c>
      <c r="R60" s="120">
        <f>AVERAGE(M58:M60)</f>
        <v>3.7600971142687824E-2</v>
      </c>
      <c r="S60" s="120">
        <f t="shared" ref="S60:U60" si="18">AVERAGE(N58:N60)</f>
        <v>7.3270099665622881E-2</v>
      </c>
      <c r="T60" s="120">
        <f t="shared" si="18"/>
        <v>0.58364400535846739</v>
      </c>
      <c r="U60" s="120">
        <f t="shared" si="18"/>
        <v>0.16872237999520623</v>
      </c>
      <c r="V60" s="120">
        <f>AVERAGE(Q58:Q60)</f>
        <v>0.13674230786615038</v>
      </c>
      <c r="W60" s="120"/>
    </row>
    <row r="61" spans="1:23" x14ac:dyDescent="0.25">
      <c r="A61" s="110" t="s">
        <v>625</v>
      </c>
      <c r="B61" s="113"/>
      <c r="C61" s="118">
        <v>4.9181667713611432E-3</v>
      </c>
      <c r="D61" s="119">
        <v>2.7623374740200379E-2</v>
      </c>
      <c r="E61" s="119">
        <v>3.0714987519135248E-2</v>
      </c>
      <c r="F61" s="111">
        <v>-0.11752211589519945</v>
      </c>
      <c r="G61" s="111">
        <v>-9.4896763141285589E-3</v>
      </c>
      <c r="H61" s="111">
        <v>5.7673124376542262E-2</v>
      </c>
      <c r="I61" s="111">
        <v>-3.0053034767236309E-2</v>
      </c>
      <c r="J61" s="112">
        <v>7.0447483811017175E-2</v>
      </c>
      <c r="L61" s="98" t="s">
        <v>306</v>
      </c>
      <c r="M61" s="109">
        <v>3.4404995952353419E-2</v>
      </c>
      <c r="N61" s="109">
        <v>7.0159207432250112E-2</v>
      </c>
      <c r="O61" s="109">
        <v>0.57802320650707373</v>
      </c>
      <c r="P61" s="109">
        <v>0.16182876527504722</v>
      </c>
      <c r="Q61" s="109">
        <v>0.15558382483327551</v>
      </c>
      <c r="R61" s="120"/>
      <c r="S61" s="120"/>
      <c r="T61" s="120"/>
      <c r="U61" s="120"/>
      <c r="V61" s="120"/>
      <c r="W61" s="120"/>
    </row>
    <row r="62" spans="1:23" x14ac:dyDescent="0.25">
      <c r="A62" s="110" t="s">
        <v>626</v>
      </c>
      <c r="B62" s="113"/>
      <c r="C62" s="118">
        <v>9.6856101184397581E-2</v>
      </c>
      <c r="D62" s="119">
        <v>8.9014839726252681E-2</v>
      </c>
      <c r="E62" s="119">
        <v>9.1565159189598913E-2</v>
      </c>
      <c r="F62" s="111">
        <v>0.12596499763151492</v>
      </c>
      <c r="G62" s="111">
        <v>7.8738365609996031E-3</v>
      </c>
      <c r="H62" s="111">
        <v>6.4381623687672196E-2</v>
      </c>
      <c r="I62" s="111">
        <v>0.16326970564026166</v>
      </c>
      <c r="J62" s="112">
        <v>0.1391639313132409</v>
      </c>
      <c r="L62" s="98" t="s">
        <v>307</v>
      </c>
      <c r="M62" s="109">
        <v>4.0333273961487469E-2</v>
      </c>
      <c r="N62" s="109">
        <v>7.453145718300383E-2</v>
      </c>
      <c r="O62" s="109">
        <v>0.5725425003463358</v>
      </c>
      <c r="P62" s="109">
        <v>0.16806190504462787</v>
      </c>
      <c r="Q62" s="109">
        <v>0.14451107284925491</v>
      </c>
      <c r="R62" s="120"/>
      <c r="S62" s="120"/>
      <c r="T62" s="120"/>
      <c r="U62" s="120"/>
      <c r="V62" s="120"/>
      <c r="W62" s="120"/>
    </row>
    <row r="63" spans="1:23" x14ac:dyDescent="0.25">
      <c r="A63" s="110" t="s">
        <v>627</v>
      </c>
      <c r="B63" s="113"/>
      <c r="C63" s="118">
        <v>0.15275874195948114</v>
      </c>
      <c r="D63" s="119">
        <v>0.18785902474841287</v>
      </c>
      <c r="E63" s="119">
        <v>0.19183003249955574</v>
      </c>
      <c r="F63" s="111">
        <v>0.12140128257606753</v>
      </c>
      <c r="G63" s="111">
        <v>0.1191266454424349</v>
      </c>
      <c r="H63" s="111">
        <v>0.17010609770315988</v>
      </c>
      <c r="I63" s="111">
        <v>0.36833060970062514</v>
      </c>
      <c r="J63" s="112">
        <v>0.12092491605743816</v>
      </c>
      <c r="L63" s="98" t="s">
        <v>308</v>
      </c>
      <c r="M63" s="109">
        <v>4.3452393164146647E-2</v>
      </c>
      <c r="N63" s="109">
        <v>7.4513263442955904E-2</v>
      </c>
      <c r="O63" s="109">
        <v>0.53478448187432037</v>
      </c>
      <c r="P63" s="109">
        <v>0.21475904232402598</v>
      </c>
      <c r="Q63" s="109">
        <v>0.13251133496091747</v>
      </c>
      <c r="R63" s="120">
        <f>AVERAGE(M61:M63)</f>
        <v>3.9396887692662509E-2</v>
      </c>
      <c r="S63" s="120">
        <f t="shared" ref="S63:U63" si="19">AVERAGE(N61:N63)</f>
        <v>7.3067976019403277E-2</v>
      </c>
      <c r="T63" s="120">
        <f t="shared" si="19"/>
        <v>0.56178339624257656</v>
      </c>
      <c r="U63" s="120">
        <f t="shared" si="19"/>
        <v>0.18154990421456704</v>
      </c>
      <c r="V63" s="120">
        <f>AVERAGE(Q61:Q63)</f>
        <v>0.14420207754781597</v>
      </c>
      <c r="W63" s="120"/>
    </row>
    <row r="64" spans="1:23" x14ac:dyDescent="0.25">
      <c r="A64" s="110" t="s">
        <v>628</v>
      </c>
      <c r="B64" s="113"/>
      <c r="C64" s="118">
        <v>-5.4142208463493491E-3</v>
      </c>
      <c r="D64" s="119">
        <v>-4.8886464866830459E-2</v>
      </c>
      <c r="E64" s="119">
        <v>-4.2349303419504339E-2</v>
      </c>
      <c r="F64" s="111">
        <v>0.16711787072243367</v>
      </c>
      <c r="G64" s="111">
        <v>0.1091899525875113</v>
      </c>
      <c r="H64" s="111">
        <v>-4.3722598644878596E-2</v>
      </c>
      <c r="I64" s="111">
        <v>-0.11888697365181</v>
      </c>
      <c r="J64" s="112">
        <v>-0.1459709800089225</v>
      </c>
      <c r="L64" s="98" t="s">
        <v>309</v>
      </c>
      <c r="M64" s="109">
        <v>3.5960336107681894E-2</v>
      </c>
      <c r="N64" s="109">
        <v>6.3557803353112188E-2</v>
      </c>
      <c r="O64" s="109">
        <v>0.5633785990203497</v>
      </c>
      <c r="P64" s="109">
        <v>0.19417785034447058</v>
      </c>
      <c r="Q64" s="109">
        <v>0.14292541117438573</v>
      </c>
      <c r="R64" s="120"/>
      <c r="S64" s="120"/>
      <c r="T64" s="120"/>
      <c r="U64" s="120"/>
      <c r="V64" s="120"/>
      <c r="W64" s="120"/>
    </row>
    <row r="65" spans="1:23" x14ac:dyDescent="0.25">
      <c r="A65" s="121" t="s">
        <v>629</v>
      </c>
      <c r="B65" s="113"/>
      <c r="C65" s="124">
        <v>-9.8527405962074543E-2</v>
      </c>
      <c r="D65" s="125">
        <v>-8.479241532227233E-2</v>
      </c>
      <c r="E65" s="125">
        <v>-8.2031460684614296E-2</v>
      </c>
      <c r="F65" s="122">
        <v>-7.9708445185783905E-2</v>
      </c>
      <c r="G65" s="122">
        <v>-6.5536497080597278E-2</v>
      </c>
      <c r="H65" s="122">
        <v>-6.5539949151835919E-2</v>
      </c>
      <c r="I65" s="122">
        <v>-8.7977195237828876E-2</v>
      </c>
      <c r="J65" s="123">
        <v>-0.15360696517412953</v>
      </c>
      <c r="L65" s="98" t="s">
        <v>310</v>
      </c>
      <c r="M65" s="109">
        <v>3.4424181863602299E-2</v>
      </c>
      <c r="N65" s="109">
        <v>6.9672745440919309E-2</v>
      </c>
      <c r="O65" s="109">
        <v>0.58750936797401954</v>
      </c>
      <c r="P65" s="109">
        <v>0.19362977766674994</v>
      </c>
      <c r="Q65" s="109">
        <v>0.11476392705470896</v>
      </c>
      <c r="R65" s="120"/>
      <c r="S65" s="120"/>
      <c r="T65" s="120"/>
      <c r="U65" s="120"/>
      <c r="V65" s="120"/>
      <c r="W65" s="120"/>
    </row>
    <row r="66" spans="1:23" x14ac:dyDescent="0.25">
      <c r="A66" s="121" t="s">
        <v>630</v>
      </c>
      <c r="B66" s="113"/>
      <c r="C66" s="124">
        <v>0.11055960057145353</v>
      </c>
      <c r="D66" s="125">
        <v>0.11102756892230592</v>
      </c>
      <c r="E66" s="125">
        <v>0.12538701354250825</v>
      </c>
      <c r="F66" s="122">
        <v>8.7405127817845596E-2</v>
      </c>
      <c r="G66" s="122">
        <v>3.3090668431512427E-4</v>
      </c>
      <c r="H66" s="122">
        <v>6.6234026895029219E-2</v>
      </c>
      <c r="I66" s="122">
        <v>0.14445057302200159</v>
      </c>
      <c r="J66" s="123">
        <v>0.34480529022777362</v>
      </c>
      <c r="L66" s="98" t="s">
        <v>311</v>
      </c>
      <c r="M66" s="109">
        <v>3.5693312779857593E-2</v>
      </c>
      <c r="N66" s="109">
        <v>7.3735594215664696E-2</v>
      </c>
      <c r="O66" s="109">
        <v>0.57577259047199592</v>
      </c>
      <c r="P66" s="109">
        <v>0.18622917125449606</v>
      </c>
      <c r="Q66" s="109">
        <v>0.12856933127798575</v>
      </c>
      <c r="R66" s="120">
        <f>AVERAGE(M64:M66)</f>
        <v>3.5359276917047266E-2</v>
      </c>
      <c r="S66" s="120">
        <f t="shared" ref="S66:U66" si="20">AVERAGE(N64:N66)</f>
        <v>6.8988714336565407E-2</v>
      </c>
      <c r="T66" s="120">
        <f t="shared" si="20"/>
        <v>0.57555351915545505</v>
      </c>
      <c r="U66" s="120">
        <f t="shared" si="20"/>
        <v>0.19134559975523882</v>
      </c>
      <c r="V66" s="120">
        <f>AVERAGE(Q64:Q66)</f>
        <v>0.12875288983569347</v>
      </c>
      <c r="W66" s="120"/>
    </row>
    <row r="67" spans="1:23" x14ac:dyDescent="0.25">
      <c r="A67" s="121" t="s">
        <v>631</v>
      </c>
      <c r="B67" s="113"/>
      <c r="C67" s="124">
        <v>6.3002247391710675E-2</v>
      </c>
      <c r="D67" s="125">
        <v>7.3934130385743035E-2</v>
      </c>
      <c r="E67" s="125">
        <v>7.5575779432670326E-2</v>
      </c>
      <c r="F67" s="122">
        <v>4.6123395056905325E-2</v>
      </c>
      <c r="G67" s="122">
        <v>0.14183417329882642</v>
      </c>
      <c r="H67" s="122">
        <v>0.10903348601786189</v>
      </c>
      <c r="I67" s="122">
        <v>4.2237870836457025E-2</v>
      </c>
      <c r="J67" s="123">
        <v>-2.5941386017439894E-2</v>
      </c>
      <c r="L67" s="98" t="s">
        <v>312</v>
      </c>
      <c r="M67" s="109">
        <v>5.0178900574650333E-2</v>
      </c>
      <c r="N67" s="109">
        <v>6.6616068524341321E-2</v>
      </c>
      <c r="O67" s="109">
        <v>0.57788138349777729</v>
      </c>
      <c r="P67" s="109">
        <v>0.20359969641114603</v>
      </c>
      <c r="Q67" s="109">
        <v>0.10170226607394557</v>
      </c>
      <c r="R67" s="120"/>
      <c r="S67" s="120"/>
      <c r="T67" s="120"/>
      <c r="U67" s="120"/>
      <c r="V67" s="120"/>
      <c r="W67" s="120"/>
    </row>
    <row r="68" spans="1:23" x14ac:dyDescent="0.25">
      <c r="A68" s="121" t="s">
        <v>632</v>
      </c>
      <c r="B68" s="113"/>
      <c r="C68" s="124">
        <v>-1.4140368676374138E-4</v>
      </c>
      <c r="D68" s="125">
        <v>-2.9424635474102234E-2</v>
      </c>
      <c r="E68" s="125">
        <v>-2.0176895592333106E-2</v>
      </c>
      <c r="F68" s="122">
        <v>0.17043417645887282</v>
      </c>
      <c r="G68" s="122">
        <v>3.5957736877982427E-2</v>
      </c>
      <c r="H68" s="122">
        <v>-0.10655552202776108</v>
      </c>
      <c r="I68" s="122">
        <v>1.9858447547237867E-2</v>
      </c>
      <c r="J68" s="123">
        <v>8.0547453444020478E-2</v>
      </c>
      <c r="L68" s="98" t="s">
        <v>313</v>
      </c>
      <c r="M68" s="109">
        <v>3.8056115330956437E-2</v>
      </c>
      <c r="N68" s="109">
        <v>6.016509068361494E-2</v>
      </c>
      <c r="O68" s="109">
        <v>0.59401643156099826</v>
      </c>
      <c r="P68" s="109">
        <v>0.1945628584715548</v>
      </c>
      <c r="Q68" s="109">
        <v>0.11319950395287552</v>
      </c>
      <c r="R68" s="120"/>
      <c r="S68" s="120"/>
      <c r="T68" s="120"/>
      <c r="U68" s="120"/>
      <c r="V68" s="120"/>
      <c r="W68" s="120"/>
    </row>
    <row r="69" spans="1:23" x14ac:dyDescent="0.25">
      <c r="A69" s="110" t="s">
        <v>633</v>
      </c>
      <c r="B69" s="113"/>
      <c r="C69" s="118">
        <v>-9.9616956239114596E-2</v>
      </c>
      <c r="D69" s="119">
        <v>-0.11921079209349317</v>
      </c>
      <c r="E69" s="119">
        <v>-0.11287043592814644</v>
      </c>
      <c r="F69" s="111">
        <v>-0.29118985834006894</v>
      </c>
      <c r="G69" s="111">
        <v>-2.2865602895213111E-2</v>
      </c>
      <c r="H69" s="111">
        <v>-5.9779625955165283E-2</v>
      </c>
      <c r="I69" s="111">
        <v>-0.14709623789311954</v>
      </c>
      <c r="J69" s="112">
        <v>-0.23174833887043189</v>
      </c>
      <c r="L69" s="98" t="s">
        <v>314</v>
      </c>
      <c r="M69" s="109">
        <v>4.0639307766623264E-2</v>
      </c>
      <c r="N69" s="109">
        <v>5.6579997479732851E-2</v>
      </c>
      <c r="O69" s="109">
        <v>0.56890830428025374</v>
      </c>
      <c r="P69" s="109">
        <v>0.18280337715797876</v>
      </c>
      <c r="Q69" s="109">
        <v>0.15106901331541145</v>
      </c>
      <c r="R69" s="120">
        <f>AVERAGE(M67:M69)</f>
        <v>4.2958107890743343E-2</v>
      </c>
      <c r="S69" s="120">
        <f t="shared" ref="S69:U69" si="21">AVERAGE(N67:N69)</f>
        <v>6.1120385562563044E-2</v>
      </c>
      <c r="T69" s="120">
        <f t="shared" si="21"/>
        <v>0.5802687064463431</v>
      </c>
      <c r="U69" s="120">
        <f t="shared" si="21"/>
        <v>0.19365531068022654</v>
      </c>
      <c r="V69" s="120">
        <f>AVERAGE(Q67:Q69)</f>
        <v>0.12199026111407751</v>
      </c>
      <c r="W69" s="120"/>
    </row>
    <row r="70" spans="1:23" x14ac:dyDescent="0.25">
      <c r="A70" s="110" t="s">
        <v>634</v>
      </c>
      <c r="B70" s="113"/>
      <c r="C70" s="118">
        <v>6.0944480267557832E-2</v>
      </c>
      <c r="D70" s="119">
        <v>7.9159670748188082E-2</v>
      </c>
      <c r="E70" s="119">
        <v>0.10273614417415802</v>
      </c>
      <c r="F70" s="111">
        <v>-4.6152922818389341E-2</v>
      </c>
      <c r="G70" s="111">
        <v>-0.13042087542087555</v>
      </c>
      <c r="H70" s="111">
        <v>2.0766916618023323E-2</v>
      </c>
      <c r="I70" s="111">
        <v>0.13068903393484743</v>
      </c>
      <c r="J70" s="112">
        <v>0.39441606529906204</v>
      </c>
      <c r="L70" s="98" t="s">
        <v>315</v>
      </c>
      <c r="M70" s="109">
        <v>3.8608051065582211E-2</v>
      </c>
      <c r="N70" s="109">
        <v>6.4861525790178107E-2</v>
      </c>
      <c r="O70" s="109">
        <v>0.58801606094924319</v>
      </c>
      <c r="P70" s="109">
        <v>0.17088438175640894</v>
      </c>
      <c r="Q70" s="109">
        <v>0.13765057139915576</v>
      </c>
      <c r="R70" s="120"/>
      <c r="S70" s="120"/>
      <c r="T70" s="120"/>
      <c r="U70" s="120"/>
      <c r="V70" s="120"/>
      <c r="W70" s="120"/>
    </row>
    <row r="71" spans="1:23" x14ac:dyDescent="0.25">
      <c r="A71" s="110" t="s">
        <v>635</v>
      </c>
      <c r="B71" s="113"/>
      <c r="C71" s="118">
        <v>-2.0506408888815608E-2</v>
      </c>
      <c r="D71" s="119">
        <v>-1.3016089860352409E-2</v>
      </c>
      <c r="E71" s="119">
        <v>2.9452576491071948E-2</v>
      </c>
      <c r="F71" s="111">
        <v>-7.6134147108788408E-3</v>
      </c>
      <c r="G71" s="111">
        <v>0.14653553520608686</v>
      </c>
      <c r="H71" s="111">
        <v>0.12365011986715646</v>
      </c>
      <c r="I71" s="111">
        <v>-4.4274370494201243E-2</v>
      </c>
      <c r="J71" s="112">
        <v>-0.39149480539618542</v>
      </c>
      <c r="L71" s="98" t="s">
        <v>316</v>
      </c>
      <c r="M71" s="109">
        <v>3.4204126461128109E-2</v>
      </c>
      <c r="N71" s="109">
        <v>6.1132031066133206E-2</v>
      </c>
      <c r="O71" s="109">
        <v>0.600396171648231</v>
      </c>
      <c r="P71" s="109">
        <v>0.18855416960853533</v>
      </c>
      <c r="Q71" s="109">
        <v>0.11573311367380561</v>
      </c>
      <c r="R71" s="120"/>
      <c r="S71" s="120"/>
      <c r="T71" s="120"/>
      <c r="U71" s="120"/>
      <c r="V71" s="120"/>
      <c r="W71" s="120"/>
    </row>
    <row r="72" spans="1:23" x14ac:dyDescent="0.25">
      <c r="A72" s="110" t="s">
        <v>636</v>
      </c>
      <c r="B72" s="113"/>
      <c r="C72" s="118">
        <v>7.3637306856036755E-2</v>
      </c>
      <c r="D72" s="119">
        <v>6.1267253642969699E-2</v>
      </c>
      <c r="E72" s="119">
        <v>8.4397636615613988E-2</v>
      </c>
      <c r="F72" s="111">
        <v>0.10820863978358264</v>
      </c>
      <c r="G72" s="111">
        <v>0.1173043801290059</v>
      </c>
      <c r="H72" s="111">
        <v>-3.3568870011156826E-2</v>
      </c>
      <c r="I72" s="111">
        <v>9.8854847085189768E-2</v>
      </c>
      <c r="J72" s="112">
        <v>0.41052430400713535</v>
      </c>
      <c r="L72" s="98" t="s">
        <v>317</v>
      </c>
      <c r="M72" s="109">
        <v>3.3606577081179839E-2</v>
      </c>
      <c r="N72" s="109">
        <v>6.9352628668958388E-2</v>
      </c>
      <c r="O72" s="109">
        <v>0.5811437774946514</v>
      </c>
      <c r="P72" s="109">
        <v>0.19151902689968511</v>
      </c>
      <c r="Q72" s="109">
        <v>0.12437798985552538</v>
      </c>
      <c r="R72" s="120">
        <f>AVERAGE(M70:M72)</f>
        <v>3.5472918202630051E-2</v>
      </c>
      <c r="S72" s="120">
        <f t="shared" ref="S72:U72" si="22">AVERAGE(N70:N72)</f>
        <v>6.5115395175089893E-2</v>
      </c>
      <c r="T72" s="120">
        <f t="shared" si="22"/>
        <v>0.58985200336404187</v>
      </c>
      <c r="U72" s="120">
        <f t="shared" si="22"/>
        <v>0.18365252608820981</v>
      </c>
      <c r="V72" s="120">
        <f>AVERAGE(Q70:Q72)</f>
        <v>0.12592055830949558</v>
      </c>
      <c r="W72" s="120"/>
    </row>
    <row r="73" spans="1:23" x14ac:dyDescent="0.25">
      <c r="A73" s="121" t="s">
        <v>637</v>
      </c>
      <c r="B73" s="113"/>
      <c r="C73" s="124">
        <v>-3.6672972062554932E-2</v>
      </c>
      <c r="D73" s="125">
        <v>-4.3510551580472789E-2</v>
      </c>
      <c r="E73" s="125">
        <v>-3.8135105632640193E-2</v>
      </c>
      <c r="F73" s="122">
        <v>-0.26137577237012743</v>
      </c>
      <c r="G73" s="122">
        <v>-5.4708398192506724E-3</v>
      </c>
      <c r="H73" s="122">
        <v>-5.1707376351926237E-2</v>
      </c>
      <c r="I73" s="122">
        <v>-9.7783912848828591E-2</v>
      </c>
      <c r="J73" s="123">
        <v>8.9584932929858585E-2</v>
      </c>
      <c r="L73" s="98" t="s">
        <v>318</v>
      </c>
      <c r="M73" s="109">
        <v>2.878756041185123E-2</v>
      </c>
      <c r="N73" s="109">
        <v>7.1884849758352604E-2</v>
      </c>
      <c r="O73" s="109">
        <v>0.5640680815297332</v>
      </c>
      <c r="P73" s="109">
        <v>0.19661693633116201</v>
      </c>
      <c r="Q73" s="109">
        <v>0.13864257196890101</v>
      </c>
      <c r="R73" s="120"/>
      <c r="S73" s="120"/>
      <c r="T73" s="120"/>
      <c r="U73" s="120"/>
      <c r="V73" s="120"/>
      <c r="W73" s="120"/>
    </row>
    <row r="74" spans="1:23" x14ac:dyDescent="0.25">
      <c r="A74" s="121" t="s">
        <v>638</v>
      </c>
      <c r="B74" s="113"/>
      <c r="C74" s="124">
        <v>6.3577896351706631E-2</v>
      </c>
      <c r="D74" s="125">
        <v>8.9388860481412147E-2</v>
      </c>
      <c r="E74" s="125">
        <v>9.3547713227545168E-2</v>
      </c>
      <c r="F74" s="122">
        <v>0.30627025212687675</v>
      </c>
      <c r="G74" s="122">
        <v>-2.45262662026835E-2</v>
      </c>
      <c r="H74" s="122">
        <v>0.10877597659170024</v>
      </c>
      <c r="I74" s="122">
        <v>8.2799211567354369E-2</v>
      </c>
      <c r="J74" s="123">
        <v>4.1368733030736182E-2</v>
      </c>
      <c r="L74" s="98" t="s">
        <v>319</v>
      </c>
      <c r="M74" s="109">
        <v>2.8432419603654918E-2</v>
      </c>
      <c r="N74" s="109">
        <v>8.1405007713302474E-2</v>
      </c>
      <c r="O74" s="109">
        <v>0.5475495431351608</v>
      </c>
      <c r="P74" s="109">
        <v>0.21307701435860923</v>
      </c>
      <c r="Q74" s="109">
        <v>0.12955974842767295</v>
      </c>
      <c r="R74" s="120"/>
      <c r="S74" s="120"/>
      <c r="T74" s="120"/>
      <c r="U74" s="120"/>
      <c r="V74" s="120"/>
      <c r="W74" s="120"/>
    </row>
    <row r="75" spans="1:23" x14ac:dyDescent="0.25">
      <c r="A75" s="121" t="s">
        <v>651</v>
      </c>
      <c r="B75" s="113"/>
      <c r="C75" s="124">
        <v>3.3199292421756343E-2</v>
      </c>
      <c r="D75" s="125">
        <v>3.0474766615093074E-2</v>
      </c>
      <c r="E75" s="125">
        <v>3.4479290469952399E-2</v>
      </c>
      <c r="F75" s="122">
        <v>-4.5322923358205203E-2</v>
      </c>
      <c r="G75" s="122">
        <v>-1.3957908183135248E-2</v>
      </c>
      <c r="H75" s="122">
        <v>8.5160072427476363E-2</v>
      </c>
      <c r="I75" s="122">
        <v>-5.4776210601354403E-2</v>
      </c>
      <c r="J75" s="123">
        <v>-3.1843964573587957E-3</v>
      </c>
      <c r="L75" s="98" t="s">
        <v>320</v>
      </c>
      <c r="M75" s="109">
        <v>3.0577027296842467E-2</v>
      </c>
      <c r="N75" s="109">
        <v>8.402977837359879E-2</v>
      </c>
      <c r="O75" s="109">
        <v>0.51173735702672629</v>
      </c>
      <c r="P75" s="109">
        <v>0.25713796742633843</v>
      </c>
      <c r="Q75" s="109">
        <v>0.11654639322285291</v>
      </c>
      <c r="R75" s="120">
        <f>AVERAGE(M73:M75)</f>
        <v>2.9265669104116206E-2</v>
      </c>
      <c r="S75" s="120">
        <f t="shared" ref="S75:U75" si="23">AVERAGE(N73:N75)</f>
        <v>7.9106545281751289E-2</v>
      </c>
      <c r="T75" s="120">
        <f t="shared" si="23"/>
        <v>0.5411183272305401</v>
      </c>
      <c r="U75" s="120">
        <f t="shared" si="23"/>
        <v>0.22227730603870322</v>
      </c>
      <c r="V75" s="120">
        <f>AVERAGE(Q73:Q75)</f>
        <v>0.12824957120647565</v>
      </c>
      <c r="W75" s="120"/>
    </row>
    <row r="76" spans="1:23" x14ac:dyDescent="0.25">
      <c r="A76" s="126" t="s">
        <v>652</v>
      </c>
      <c r="B76" s="113"/>
      <c r="C76" s="129">
        <v>-9.6161211991744322E-3</v>
      </c>
      <c r="D76" s="130"/>
      <c r="E76" s="130"/>
      <c r="F76" s="127"/>
      <c r="G76" s="127"/>
      <c r="H76" s="127"/>
      <c r="I76" s="127"/>
      <c r="J76" s="128"/>
      <c r="L76" s="98" t="s">
        <v>321</v>
      </c>
      <c r="M76" s="109">
        <v>2.4401146433172937E-2</v>
      </c>
      <c r="N76" s="109">
        <v>7.4439273224474772E-2</v>
      </c>
      <c r="O76" s="109">
        <v>0.59438352922615767</v>
      </c>
      <c r="P76" s="109">
        <v>0.21776971418053695</v>
      </c>
      <c r="Q76" s="109">
        <v>8.9032631274486615E-2</v>
      </c>
      <c r="R76" s="120"/>
      <c r="S76" s="120"/>
      <c r="T76" s="120"/>
      <c r="U76" s="120"/>
      <c r="V76" s="120"/>
      <c r="W76" s="120"/>
    </row>
    <row r="77" spans="1:23" x14ac:dyDescent="0.25">
      <c r="L77" s="98" t="s">
        <v>322</v>
      </c>
      <c r="M77" s="109">
        <v>2.3517292126563651E-2</v>
      </c>
      <c r="N77" s="109">
        <v>7.9470198675496692E-2</v>
      </c>
      <c r="O77" s="109">
        <v>0.60047093451066957</v>
      </c>
      <c r="P77" s="109">
        <v>0.19096394407652684</v>
      </c>
      <c r="Q77" s="109">
        <v>0.10560706401766004</v>
      </c>
    </row>
    <row r="78" spans="1:23" x14ac:dyDescent="0.25">
      <c r="L78" s="98" t="s">
        <v>323</v>
      </c>
      <c r="M78" s="109">
        <v>3.0765450971827913E-2</v>
      </c>
      <c r="N78" s="109">
        <v>8.8092378248525879E-2</v>
      </c>
      <c r="O78" s="109">
        <v>0.57842869622188253</v>
      </c>
      <c r="P78" s="109">
        <v>0.19027080148504041</v>
      </c>
      <c r="Q78" s="109">
        <v>0.11244267307272331</v>
      </c>
      <c r="R78" s="120">
        <f>AVERAGE(M76:M78)</f>
        <v>2.6227963177188163E-2</v>
      </c>
      <c r="S78" s="120">
        <f t="shared" ref="S78:U78" si="24">AVERAGE(N76:N78)</f>
        <v>8.0667283382832453E-2</v>
      </c>
      <c r="T78" s="120">
        <f t="shared" si="24"/>
        <v>0.59109438665290326</v>
      </c>
      <c r="U78" s="120">
        <f t="shared" si="24"/>
        <v>0.19966815324736806</v>
      </c>
      <c r="V78" s="120">
        <f>AVERAGE(Q76:Q78)</f>
        <v>0.10236078945495665</v>
      </c>
    </row>
    <row r="79" spans="1:23" x14ac:dyDescent="0.25">
      <c r="L79" s="98" t="s">
        <v>324</v>
      </c>
      <c r="M79" s="109">
        <v>2.6158788435061951E-2</v>
      </c>
      <c r="N79" s="109">
        <v>7.4660032366367965E-2</v>
      </c>
      <c r="O79" s="109">
        <v>0.56609743725996953</v>
      </c>
      <c r="P79" s="109">
        <v>0.18743508610903117</v>
      </c>
      <c r="Q79" s="109">
        <v>0.14564865582956932</v>
      </c>
    </row>
    <row r="80" spans="1:23" x14ac:dyDescent="0.25">
      <c r="L80" s="98" t="s">
        <v>325</v>
      </c>
      <c r="M80" s="109">
        <v>3.1893687707641193E-2</v>
      </c>
      <c r="N80" s="109">
        <v>6.5091669742832536E-2</v>
      </c>
      <c r="O80" s="109">
        <v>0.55151962593823056</v>
      </c>
      <c r="P80" s="109">
        <v>0.19840039374923096</v>
      </c>
      <c r="Q80" s="109">
        <v>0.15309462286206474</v>
      </c>
    </row>
    <row r="81" spans="12:22" x14ac:dyDescent="0.25">
      <c r="L81" s="98" t="s">
        <v>326</v>
      </c>
      <c r="M81" s="109">
        <v>2.8091540181197788E-2</v>
      </c>
      <c r="N81" s="109">
        <v>7.6626661960230616E-2</v>
      </c>
      <c r="O81" s="109">
        <v>0.60948346864336977</v>
      </c>
      <c r="P81" s="109">
        <v>0.16925520649488174</v>
      </c>
      <c r="Q81" s="109">
        <v>0.11654312272032004</v>
      </c>
      <c r="R81" s="120">
        <f>AVERAGE(M79:M81)</f>
        <v>2.8714672107966979E-2</v>
      </c>
      <c r="S81" s="120">
        <f t="shared" ref="S81:U81" si="25">AVERAGE(N79:N81)</f>
        <v>7.2126121356477044E-2</v>
      </c>
      <c r="T81" s="120">
        <f t="shared" si="25"/>
        <v>0.57570017728052336</v>
      </c>
      <c r="U81" s="120">
        <f t="shared" si="25"/>
        <v>0.18503022878438133</v>
      </c>
      <c r="V81" s="120">
        <f>AVERAGE(Q79:Q81)</f>
        <v>0.13842880047065137</v>
      </c>
    </row>
    <row r="82" spans="12:22" x14ac:dyDescent="0.25">
      <c r="L82" s="98" t="s">
        <v>327</v>
      </c>
      <c r="M82" s="109">
        <v>2.3066971837993833E-2</v>
      </c>
      <c r="N82" s="109">
        <v>6.3867051447905263E-2</v>
      </c>
      <c r="O82" s="109">
        <v>0.57094238232659966</v>
      </c>
      <c r="P82" s="109">
        <v>0.23837197731117524</v>
      </c>
      <c r="Q82" s="109">
        <v>0.1037715195541845</v>
      </c>
    </row>
    <row r="83" spans="12:22" x14ac:dyDescent="0.25">
      <c r="L83" s="98" t="s">
        <v>328</v>
      </c>
      <c r="M83" s="109">
        <v>2.6374416097736254E-2</v>
      </c>
      <c r="N83" s="109">
        <v>7.2607497903940596E-2</v>
      </c>
      <c r="O83" s="109">
        <v>0.61087555395855786</v>
      </c>
      <c r="P83" s="109">
        <v>0.19231045634207689</v>
      </c>
      <c r="Q83" s="109">
        <v>9.7832075697688342E-2</v>
      </c>
    </row>
    <row r="84" spans="12:22" x14ac:dyDescent="0.25">
      <c r="L84" s="98" t="s">
        <v>329</v>
      </c>
      <c r="M84" s="109">
        <v>2.2162256702396122E-2</v>
      </c>
      <c r="N84" s="109">
        <v>6.5937086175449106E-2</v>
      </c>
      <c r="O84" s="109">
        <v>0.60110436499013065</v>
      </c>
      <c r="P84" s="109">
        <v>0.1552107538165555</v>
      </c>
      <c r="Q84" s="109">
        <v>0.15558553831546862</v>
      </c>
      <c r="R84" s="120">
        <f>AVERAGE(M82:M84)</f>
        <v>2.386788154604207E-2</v>
      </c>
      <c r="S84" s="120">
        <f t="shared" ref="S84:U84" si="26">AVERAGE(N82:N84)</f>
        <v>6.7470545175764993E-2</v>
      </c>
      <c r="T84" s="120">
        <f t="shared" si="26"/>
        <v>0.59430743375842943</v>
      </c>
      <c r="U84" s="120">
        <f t="shared" si="26"/>
        <v>0.19529772915660251</v>
      </c>
      <c r="V84" s="120">
        <f>AVERAGE(Q82:Q84)</f>
        <v>0.11906304452244715</v>
      </c>
    </row>
    <row r="85" spans="12:22" x14ac:dyDescent="0.25">
      <c r="L85" s="98" t="s">
        <v>330</v>
      </c>
      <c r="M85" s="109">
        <v>2.7175308757266595E-2</v>
      </c>
      <c r="N85" s="109">
        <v>6.8708705904326109E-2</v>
      </c>
      <c r="O85" s="109">
        <v>0.60026148063409046</v>
      </c>
      <c r="P85" s="109">
        <v>0.14414119954240887</v>
      </c>
      <c r="Q85" s="109">
        <v>0.1596899586767212</v>
      </c>
    </row>
    <row r="86" spans="12:22" x14ac:dyDescent="0.25">
      <c r="L86" s="98" t="s">
        <v>331</v>
      </c>
      <c r="M86" s="109">
        <v>2.8972326880602833E-2</v>
      </c>
      <c r="N86" s="109">
        <v>7.5380018188904774E-2</v>
      </c>
      <c r="O86" s="109">
        <v>0.5775237105365727</v>
      </c>
      <c r="P86" s="109">
        <v>0.16107574379628425</v>
      </c>
      <c r="Q86" s="109">
        <v>0.15707418474730414</v>
      </c>
    </row>
    <row r="87" spans="12:22" x14ac:dyDescent="0.25">
      <c r="L87" s="98" t="s">
        <v>332</v>
      </c>
      <c r="M87" s="109">
        <v>2.4371822803195355E-2</v>
      </c>
      <c r="N87" s="109">
        <v>7.7472766884531585E-2</v>
      </c>
      <c r="O87" s="109">
        <v>0.57266521423384176</v>
      </c>
      <c r="P87" s="109">
        <v>0.15360929557007988</v>
      </c>
      <c r="Q87" s="109">
        <v>0.17185185185185187</v>
      </c>
      <c r="R87" s="120">
        <f>AVERAGE(M85:M87)</f>
        <v>2.6839819480354927E-2</v>
      </c>
      <c r="S87" s="120">
        <f t="shared" ref="S87:U87" si="27">AVERAGE(N85:N87)</f>
        <v>7.3853830325920813E-2</v>
      </c>
      <c r="T87" s="120">
        <f t="shared" si="27"/>
        <v>0.58348346846816834</v>
      </c>
      <c r="U87" s="120">
        <f t="shared" si="27"/>
        <v>0.15294207963625764</v>
      </c>
      <c r="V87" s="120">
        <f>AVERAGE(Q85:Q87)</f>
        <v>0.1628719984252924</v>
      </c>
    </row>
    <row r="88" spans="12:22" x14ac:dyDescent="0.25">
      <c r="L88" s="98" t="s">
        <v>333</v>
      </c>
      <c r="M88" s="109">
        <v>3.2433913162580472E-2</v>
      </c>
      <c r="N88" s="109">
        <v>6.3963840569784963E-2</v>
      </c>
      <c r="O88" s="109">
        <v>0.62840706752499653</v>
      </c>
      <c r="P88" s="109">
        <v>0.13907683878920696</v>
      </c>
      <c r="Q88" s="109">
        <v>0.1361457334611697</v>
      </c>
    </row>
    <row r="89" spans="12:22" x14ac:dyDescent="0.25">
      <c r="L89" s="98" t="s">
        <v>334</v>
      </c>
      <c r="M89" s="109">
        <v>2.4209092544524687E-2</v>
      </c>
      <c r="N89" s="109">
        <v>6.1113823854437054E-2</v>
      </c>
      <c r="O89" s="109">
        <v>0.57544139189432297</v>
      </c>
      <c r="P89" s="109">
        <v>0.18277607874379997</v>
      </c>
      <c r="Q89" s="109">
        <v>0.15645961296291536</v>
      </c>
    </row>
    <row r="90" spans="12:22" x14ac:dyDescent="0.25">
      <c r="L90" s="98" t="s">
        <v>335</v>
      </c>
      <c r="M90" s="109">
        <v>2.0362418644845934E-2</v>
      </c>
      <c r="N90" s="109">
        <v>7.812795376596722E-2</v>
      </c>
      <c r="O90" s="109">
        <v>0.63393556401739182</v>
      </c>
      <c r="P90" s="109">
        <v>0.1261443733290124</v>
      </c>
      <c r="Q90" s="109">
        <v>0.14142969024278268</v>
      </c>
      <c r="R90" s="120">
        <f>AVERAGE(M88:M90)</f>
        <v>2.5668474783983698E-2</v>
      </c>
      <c r="S90" s="120">
        <f t="shared" ref="S90:U90" si="28">AVERAGE(N88:N90)</f>
        <v>6.7735206063396405E-2</v>
      </c>
      <c r="T90" s="120">
        <f t="shared" si="28"/>
        <v>0.61259467447890381</v>
      </c>
      <c r="U90" s="120">
        <f t="shared" si="28"/>
        <v>0.14933243028733978</v>
      </c>
      <c r="V90" s="120">
        <f>AVERAGE(Q88:Q90)</f>
        <v>0.14467834555562259</v>
      </c>
    </row>
    <row r="91" spans="12:22" x14ac:dyDescent="0.25">
      <c r="L91" s="98" t="s">
        <v>336</v>
      </c>
      <c r="M91" s="109">
        <v>2.275917385201524E-2</v>
      </c>
      <c r="N91" s="109">
        <v>6.1860838179266096E-2</v>
      </c>
      <c r="O91" s="109">
        <v>0.61885903348706639</v>
      </c>
      <c r="P91" s="109">
        <v>0.13630439141768597</v>
      </c>
      <c r="Q91" s="109">
        <v>0.16024162823340685</v>
      </c>
    </row>
    <row r="92" spans="12:22" x14ac:dyDescent="0.25">
      <c r="L92" s="98" t="s">
        <v>337</v>
      </c>
      <c r="M92" s="109">
        <v>2.2903535392835836E-2</v>
      </c>
      <c r="N92" s="109">
        <v>6.9644385650922097E-2</v>
      </c>
      <c r="O92" s="109">
        <v>0.65992270381033891</v>
      </c>
      <c r="P92" s="109">
        <v>0.13970378440069514</v>
      </c>
      <c r="Q92" s="109">
        <v>0.10782559074520789</v>
      </c>
    </row>
    <row r="93" spans="12:22" x14ac:dyDescent="0.25">
      <c r="L93" s="98" t="s">
        <v>338</v>
      </c>
      <c r="M93" s="109">
        <v>1.9054380235695015E-2</v>
      </c>
      <c r="N93" s="109">
        <v>7.6047139003265651E-2</v>
      </c>
      <c r="O93" s="109">
        <v>0.64659946045719152</v>
      </c>
      <c r="P93" s="109">
        <v>0.13658952151071987</v>
      </c>
      <c r="Q93" s="109">
        <v>0.12170949879312794</v>
      </c>
      <c r="R93" s="120">
        <f>AVERAGE(M91:M93)</f>
        <v>2.1572363160182031E-2</v>
      </c>
      <c r="S93" s="120">
        <f t="shared" ref="S93:U93" si="29">AVERAGE(N91:N93)</f>
        <v>6.9184120944484617E-2</v>
      </c>
      <c r="T93" s="120">
        <f t="shared" si="29"/>
        <v>0.64179373258486561</v>
      </c>
      <c r="U93" s="120">
        <f t="shared" si="29"/>
        <v>0.13753256577636699</v>
      </c>
      <c r="V93" s="120">
        <f>AVERAGE(Q91:Q93)</f>
        <v>0.12992557259058088</v>
      </c>
    </row>
    <row r="94" spans="12:22" x14ac:dyDescent="0.25">
      <c r="L94" s="98" t="s">
        <v>339</v>
      </c>
      <c r="M94" s="109">
        <v>1.9656262346898459E-2</v>
      </c>
      <c r="N94" s="109">
        <v>7.3464045831687086E-2</v>
      </c>
      <c r="O94" s="109">
        <v>0.63682832872382467</v>
      </c>
      <c r="P94" s="109">
        <v>0.15957131568549981</v>
      </c>
      <c r="Q94" s="109">
        <v>0.11048004741209008</v>
      </c>
    </row>
    <row r="95" spans="12:22" x14ac:dyDescent="0.25">
      <c r="L95" s="98" t="s">
        <v>340</v>
      </c>
      <c r="M95" s="109">
        <v>1.9870919364773306E-2</v>
      </c>
      <c r="N95" s="109">
        <v>7.2895744623871883E-2</v>
      </c>
      <c r="O95" s="109">
        <v>0.64904528534318839</v>
      </c>
      <c r="P95" s="109">
        <v>0.12099301036394312</v>
      </c>
      <c r="Q95" s="109">
        <v>0.13716826008944594</v>
      </c>
    </row>
    <row r="96" spans="12:22" x14ac:dyDescent="0.25">
      <c r="L96" s="98" t="s">
        <v>341</v>
      </c>
      <c r="M96" s="109">
        <v>2.3028520768914741E-2</v>
      </c>
      <c r="N96" s="109">
        <v>7.1658702186087747E-2</v>
      </c>
      <c r="O96" s="109">
        <v>0.61407226414686367</v>
      </c>
      <c r="P96" s="109">
        <v>0.14031180400890869</v>
      </c>
      <c r="Q96" s="109">
        <v>0.15092870888922524</v>
      </c>
      <c r="R96" s="120">
        <f>AVERAGE(M94:M96)</f>
        <v>2.0851900826862169E-2</v>
      </c>
      <c r="S96" s="120">
        <f t="shared" ref="S96:U96" si="30">AVERAGE(N94:N96)</f>
        <v>7.2672830880548905E-2</v>
      </c>
      <c r="T96" s="120">
        <f t="shared" si="30"/>
        <v>0.63331529273795895</v>
      </c>
      <c r="U96" s="120">
        <f t="shared" si="30"/>
        <v>0.14029204335278386</v>
      </c>
      <c r="V96" s="120">
        <f>AVERAGE(Q94:Q96)</f>
        <v>0.13285900546358709</v>
      </c>
    </row>
    <row r="97" spans="12:22" x14ac:dyDescent="0.25">
      <c r="L97" s="98" t="s">
        <v>342</v>
      </c>
      <c r="M97" s="109">
        <v>2.0844096490879465E-2</v>
      </c>
      <c r="N97" s="109">
        <v>6.7062750864364334E-2</v>
      </c>
      <c r="O97" s="109">
        <v>0.58333664507411664</v>
      </c>
      <c r="P97" s="109">
        <v>0.17929102253308427</v>
      </c>
      <c r="Q97" s="109">
        <v>0.14948535548225567</v>
      </c>
    </row>
    <row r="98" spans="12:22" x14ac:dyDescent="0.25">
      <c r="L98" s="98" t="s">
        <v>343</v>
      </c>
      <c r="M98" s="109">
        <v>1.9441126179935819E-2</v>
      </c>
      <c r="N98" s="109">
        <v>7.4789778183777203E-2</v>
      </c>
      <c r="O98" s="109">
        <v>0.620289040357904</v>
      </c>
      <c r="P98" s="109">
        <v>0.14868948071112359</v>
      </c>
      <c r="Q98" s="109">
        <v>0.13679057456725927</v>
      </c>
    </row>
    <row r="99" spans="12:22" x14ac:dyDescent="0.25">
      <c r="L99" s="98" t="s">
        <v>344</v>
      </c>
      <c r="M99" s="109">
        <v>1.9728298871241633E-2</v>
      </c>
      <c r="N99" s="109">
        <v>8.1610228748376784E-2</v>
      </c>
      <c r="O99" s="109">
        <v>0.64921086804515027</v>
      </c>
      <c r="P99" s="109">
        <v>0.15545400059934072</v>
      </c>
      <c r="Q99" s="109">
        <v>9.3996603735890513E-2</v>
      </c>
      <c r="R99" s="120">
        <f>AVERAGE(M97:M99)</f>
        <v>2.0004507180685641E-2</v>
      </c>
      <c r="S99" s="120">
        <f t="shared" ref="S99:U99" si="31">AVERAGE(N97:N99)</f>
        <v>7.4487585932172778E-2</v>
      </c>
      <c r="T99" s="120">
        <f t="shared" si="31"/>
        <v>0.6176121844923903</v>
      </c>
      <c r="U99" s="120">
        <f t="shared" si="31"/>
        <v>0.1611448346145162</v>
      </c>
      <c r="V99" s="120">
        <f>AVERAGE(Q97:Q99)</f>
        <v>0.12675751126180182</v>
      </c>
    </row>
    <row r="100" spans="12:22" x14ac:dyDescent="0.25">
      <c r="L100" s="98" t="s">
        <v>345</v>
      </c>
      <c r="M100" s="109">
        <v>2.0654003936354363E-2</v>
      </c>
      <c r="N100" s="109">
        <v>5.864219487325413E-2</v>
      </c>
      <c r="O100" s="109">
        <v>0.65319769509852732</v>
      </c>
      <c r="P100" s="109">
        <v>0.11391714685447343</v>
      </c>
      <c r="Q100" s="109">
        <v>0.15358895923739063</v>
      </c>
    </row>
    <row r="101" spans="12:22" x14ac:dyDescent="0.25">
      <c r="L101" s="98" t="s">
        <v>346</v>
      </c>
      <c r="M101" s="109">
        <v>2.5416068485138509E-2</v>
      </c>
      <c r="N101" s="109">
        <v>6.6331685010900199E-2</v>
      </c>
      <c r="O101" s="109">
        <v>0.64244696123783696</v>
      </c>
      <c r="P101" s="109">
        <v>0.14321795076301377</v>
      </c>
      <c r="Q101" s="109">
        <v>0.12261392034880629</v>
      </c>
    </row>
    <row r="102" spans="12:22" x14ac:dyDescent="0.25">
      <c r="L102" s="98" t="s">
        <v>347</v>
      </c>
      <c r="M102" s="109">
        <v>1.7903578844966607E-2</v>
      </c>
      <c r="N102" s="109">
        <v>6.770433839073578E-2</v>
      </c>
      <c r="O102" s="109">
        <v>0.66228275307279283</v>
      </c>
      <c r="P102" s="109">
        <v>0.12021776139786354</v>
      </c>
      <c r="Q102" s="109">
        <v>0.13189156829364113</v>
      </c>
      <c r="R102" s="120">
        <f>AVERAGE(M100:M102)</f>
        <v>2.1324550422153161E-2</v>
      </c>
      <c r="S102" s="120">
        <f t="shared" ref="S102:U102" si="32">AVERAGE(N100:N102)</f>
        <v>6.4226072758296712E-2</v>
      </c>
      <c r="T102" s="120">
        <f t="shared" si="32"/>
        <v>0.65264246980305229</v>
      </c>
      <c r="U102" s="120">
        <f t="shared" si="32"/>
        <v>0.12578428633845026</v>
      </c>
      <c r="V102" s="120">
        <f>AVERAGE(Q100:Q102)</f>
        <v>0.13603148262661269</v>
      </c>
    </row>
    <row r="103" spans="12:22" x14ac:dyDescent="0.25">
      <c r="L103" s="98" t="s">
        <v>348</v>
      </c>
      <c r="M103" s="109">
        <v>2.0649031200103567E-2</v>
      </c>
      <c r="N103" s="109">
        <v>5.9508911232900356E-2</v>
      </c>
      <c r="O103" s="109">
        <v>0.61921201398178916</v>
      </c>
      <c r="P103" s="109">
        <v>0.12980624002071375</v>
      </c>
      <c r="Q103" s="109">
        <v>0.17080222672938333</v>
      </c>
    </row>
    <row r="104" spans="12:22" x14ac:dyDescent="0.25">
      <c r="L104" s="98" t="s">
        <v>349</v>
      </c>
      <c r="M104" s="109">
        <v>2.3058628890497364E-2</v>
      </c>
      <c r="N104" s="109">
        <v>6.5680901664770974E-2</v>
      </c>
      <c r="O104" s="109">
        <v>0.60645228001240825</v>
      </c>
      <c r="P104" s="109">
        <v>0.12542653293351255</v>
      </c>
      <c r="Q104" s="109">
        <v>0.17938165649881088</v>
      </c>
    </row>
    <row r="105" spans="12:22" x14ac:dyDescent="0.25">
      <c r="L105" s="98" t="s">
        <v>350</v>
      </c>
      <c r="M105" s="109">
        <v>2.0831073017250734E-2</v>
      </c>
      <c r="N105" s="109">
        <v>5.813532964449749E-2</v>
      </c>
      <c r="O105" s="109">
        <v>0.65285161476980946</v>
      </c>
      <c r="P105" s="109">
        <v>0.11448048895157499</v>
      </c>
      <c r="Q105" s="109">
        <v>0.1537195761455282</v>
      </c>
      <c r="R105" s="120">
        <f>AVERAGE(M103:M105)</f>
        <v>2.1512911035950554E-2</v>
      </c>
      <c r="S105" s="120">
        <f t="shared" ref="S105:U105" si="33">AVERAGE(N103:N105)</f>
        <v>6.1108380847389614E-2</v>
      </c>
      <c r="T105" s="120">
        <f t="shared" si="33"/>
        <v>0.62617196958800225</v>
      </c>
      <c r="U105" s="120">
        <f t="shared" si="33"/>
        <v>0.12323775396860043</v>
      </c>
      <c r="V105" s="120">
        <f>AVERAGE(Q103:Q105)</f>
        <v>0.16796781979124079</v>
      </c>
    </row>
    <row r="106" spans="12:22" x14ac:dyDescent="0.25">
      <c r="L106" s="98" t="s">
        <v>351</v>
      </c>
      <c r="M106" s="109">
        <v>2.1843694622255976E-2</v>
      </c>
      <c r="N106" s="109">
        <v>6.3071859968898053E-2</v>
      </c>
      <c r="O106" s="109">
        <v>0.64710137065567253</v>
      </c>
      <c r="P106" s="109">
        <v>0.11455281906621823</v>
      </c>
      <c r="Q106" s="109">
        <v>0.15344833821561607</v>
      </c>
    </row>
    <row r="107" spans="12:22" x14ac:dyDescent="0.25">
      <c r="L107" s="98" t="s">
        <v>352</v>
      </c>
      <c r="M107" s="109">
        <v>1.6946741353249754E-2</v>
      </c>
      <c r="N107" s="109">
        <v>6.0371654663465814E-2</v>
      </c>
      <c r="O107" s="109">
        <v>0.65916244331821827</v>
      </c>
      <c r="P107" s="109">
        <v>0.11807593135947364</v>
      </c>
      <c r="Q107" s="109">
        <v>0.14546101182537566</v>
      </c>
    </row>
    <row r="108" spans="12:22" x14ac:dyDescent="0.25">
      <c r="L108" s="98" t="s">
        <v>353</v>
      </c>
      <c r="M108" s="109">
        <v>2.0475561426684281E-2</v>
      </c>
      <c r="N108" s="109">
        <v>6.2730306611972472E-2</v>
      </c>
      <c r="O108" s="109">
        <v>0.64909963150942085</v>
      </c>
      <c r="P108" s="109">
        <v>0.11824723632065633</v>
      </c>
      <c r="Q108" s="109">
        <v>0.14944726413126608</v>
      </c>
      <c r="R108" s="120">
        <f>AVERAGE(M106:M108)</f>
        <v>1.975533246739667E-2</v>
      </c>
      <c r="S108" s="120">
        <f t="shared" ref="S108:U108" si="34">AVERAGE(N106:N108)</f>
        <v>6.205794041477878E-2</v>
      </c>
      <c r="T108" s="120">
        <f t="shared" si="34"/>
        <v>0.65178781516110396</v>
      </c>
      <c r="U108" s="120">
        <f t="shared" si="34"/>
        <v>0.11695866224878272</v>
      </c>
      <c r="V108" s="120">
        <f>AVERAGE(Q106:Q108)</f>
        <v>0.14945220472408594</v>
      </c>
    </row>
    <row r="109" spans="12:22" x14ac:dyDescent="0.25">
      <c r="L109" s="98" t="s">
        <v>354</v>
      </c>
      <c r="M109" s="109">
        <v>1.8029278315212737E-2</v>
      </c>
      <c r="N109" s="109">
        <v>5.884770139542847E-2</v>
      </c>
      <c r="O109" s="109">
        <v>0.6112147932540023</v>
      </c>
      <c r="P109" s="109">
        <v>0.1121650543617841</v>
      </c>
      <c r="Q109" s="109">
        <v>0.19974317267357244</v>
      </c>
    </row>
    <row r="110" spans="12:22" x14ac:dyDescent="0.25">
      <c r="L110" s="98" t="s">
        <v>355</v>
      </c>
      <c r="M110" s="109">
        <v>2.3346111449301592E-2</v>
      </c>
      <c r="N110" s="109">
        <v>6.5908754380480744E-2</v>
      </c>
      <c r="O110" s="109">
        <v>0.6281239203040424</v>
      </c>
      <c r="P110" s="109">
        <v>0.12372287392441716</v>
      </c>
      <c r="Q110" s="109">
        <v>0.15891479245158849</v>
      </c>
    </row>
    <row r="111" spans="12:22" x14ac:dyDescent="0.25">
      <c r="L111" s="98" t="s">
        <v>356</v>
      </c>
      <c r="M111" s="109">
        <v>2.1755188181498419E-2</v>
      </c>
      <c r="N111" s="109">
        <v>6.7112205416813231E-2</v>
      </c>
      <c r="O111" s="109">
        <v>0.59284206823777696</v>
      </c>
      <c r="P111" s="109">
        <v>0.14315863524446007</v>
      </c>
      <c r="Q111" s="109">
        <v>0.17511431586352447</v>
      </c>
      <c r="R111" s="120">
        <f>AVERAGE(M109:M111)</f>
        <v>2.1043525982004249E-2</v>
      </c>
      <c r="S111" s="120">
        <f t="shared" ref="S111:U111" si="35">AVERAGE(N109:N111)</f>
        <v>6.3956220397574148E-2</v>
      </c>
      <c r="T111" s="120">
        <f t="shared" si="35"/>
        <v>0.61072692726527389</v>
      </c>
      <c r="U111" s="120">
        <f t="shared" si="35"/>
        <v>0.12634885451022046</v>
      </c>
      <c r="V111" s="120">
        <f>AVERAGE(Q109:Q111)</f>
        <v>0.17792409366289511</v>
      </c>
    </row>
    <row r="112" spans="12:22" x14ac:dyDescent="0.25">
      <c r="L112" s="98" t="s">
        <v>357</v>
      </c>
      <c r="M112" s="109">
        <v>1.9913732494727041E-2</v>
      </c>
      <c r="N112" s="109">
        <v>6.0843293366522888E-2</v>
      </c>
      <c r="O112" s="109">
        <v>0.65014156231592146</v>
      </c>
      <c r="P112" s="109">
        <v>0.12734907936990519</v>
      </c>
      <c r="Q112" s="109">
        <v>0.14171432914663576</v>
      </c>
    </row>
    <row r="113" spans="12:22" x14ac:dyDescent="0.25">
      <c r="L113" s="98" t="s">
        <v>358</v>
      </c>
      <c r="M113" s="109">
        <v>2.1106960677993333E-2</v>
      </c>
      <c r="N113" s="109">
        <v>6.5770976422862198E-2</v>
      </c>
      <c r="O113" s="109">
        <v>0.61609832509940965</v>
      </c>
      <c r="P113" s="109">
        <v>0.12286620878017432</v>
      </c>
      <c r="Q113" s="109">
        <v>0.17415752901956061</v>
      </c>
    </row>
    <row r="114" spans="12:22" x14ac:dyDescent="0.25">
      <c r="L114" s="98" t="s">
        <v>359</v>
      </c>
      <c r="M114" s="109">
        <v>2.5246628424454708E-2</v>
      </c>
      <c r="N114" s="109">
        <v>7.0054317478044567E-2</v>
      </c>
      <c r="O114" s="109">
        <v>0.62695229876305059</v>
      </c>
      <c r="P114" s="109">
        <v>0.13587830177504781</v>
      </c>
      <c r="Q114" s="109">
        <v>0.14186845355940234</v>
      </c>
      <c r="R114" s="120">
        <f>AVERAGE(M112:M114)</f>
        <v>2.208910719905836E-2</v>
      </c>
      <c r="S114" s="120">
        <f t="shared" ref="S114:U114" si="36">AVERAGE(N112:N114)</f>
        <v>6.5556195755809885E-2</v>
      </c>
      <c r="T114" s="120">
        <f t="shared" si="36"/>
        <v>0.63106406205946053</v>
      </c>
      <c r="U114" s="120">
        <f t="shared" si="36"/>
        <v>0.12869786330837577</v>
      </c>
      <c r="V114" s="120">
        <f>AVERAGE(Q112:Q114)</f>
        <v>0.15258010390853291</v>
      </c>
    </row>
    <row r="115" spans="12:22" x14ac:dyDescent="0.25">
      <c r="L115" s="98" t="s">
        <v>360</v>
      </c>
      <c r="M115" s="109">
        <v>2.3556330763892797E-2</v>
      </c>
      <c r="N115" s="109">
        <v>6.2172958982726609E-2</v>
      </c>
      <c r="O115" s="109">
        <v>0.65937095594441009</v>
      </c>
      <c r="P115" s="109">
        <v>0.13321705208274723</v>
      </c>
      <c r="Q115" s="109">
        <v>0.1216639471858062</v>
      </c>
    </row>
    <row r="116" spans="12:22" x14ac:dyDescent="0.25">
      <c r="L116" s="98" t="s">
        <v>361</v>
      </c>
      <c r="M116" s="109">
        <v>2.0432183042229646E-2</v>
      </c>
      <c r="N116" s="109">
        <v>5.7734256077083622E-2</v>
      </c>
      <c r="O116" s="109">
        <v>0.5905246143464683</v>
      </c>
      <c r="P116" s="109">
        <v>0.13577515182900993</v>
      </c>
      <c r="Q116" s="109">
        <v>0.19553379470520849</v>
      </c>
    </row>
    <row r="117" spans="12:22" x14ac:dyDescent="0.25">
      <c r="L117" s="98" t="s">
        <v>362</v>
      </c>
      <c r="M117" s="109">
        <v>2.3380829015544044E-2</v>
      </c>
      <c r="N117" s="109">
        <v>6.9430051813471505E-2</v>
      </c>
      <c r="O117" s="109">
        <v>0.62341321243523318</v>
      </c>
      <c r="P117" s="109">
        <v>0.14033354922279795</v>
      </c>
      <c r="Q117" s="109">
        <v>0.14344235751295337</v>
      </c>
      <c r="R117" s="120">
        <f>AVERAGE(M115:M117)</f>
        <v>2.2456447607222162E-2</v>
      </c>
      <c r="S117" s="120">
        <f t="shared" ref="S117:U117" si="37">AVERAGE(N115:N117)</f>
        <v>6.3112422291093914E-2</v>
      </c>
      <c r="T117" s="120">
        <f t="shared" si="37"/>
        <v>0.62443626090870386</v>
      </c>
      <c r="U117" s="120">
        <f t="shared" si="37"/>
        <v>0.13644191771151837</v>
      </c>
      <c r="V117" s="120">
        <f>AVERAGE(Q115:Q117)</f>
        <v>0.15354669980132268</v>
      </c>
    </row>
    <row r="118" spans="12:22" x14ac:dyDescent="0.25">
      <c r="L118" s="98" t="s">
        <v>363</v>
      </c>
      <c r="M118" s="109">
        <v>2.2024467962158862E-2</v>
      </c>
      <c r="N118" s="109">
        <v>5.8363189090128616E-2</v>
      </c>
      <c r="O118" s="109">
        <v>0.64807079529132072</v>
      </c>
      <c r="P118" s="109">
        <v>0.13269164093843386</v>
      </c>
      <c r="Q118" s="109">
        <v>0.13884990671795805</v>
      </c>
    </row>
    <row r="119" spans="12:22" x14ac:dyDescent="0.25">
      <c r="L119" s="98" t="s">
        <v>364</v>
      </c>
      <c r="M119" s="109">
        <v>2.0868525689337041E-2</v>
      </c>
      <c r="N119" s="109">
        <v>5.5783674211907795E-2</v>
      </c>
      <c r="O119" s="109">
        <v>0.59082876374126136</v>
      </c>
      <c r="P119" s="109">
        <v>0.12471737831024714</v>
      </c>
      <c r="Q119" s="109">
        <v>0.20781465214792483</v>
      </c>
    </row>
    <row r="120" spans="12:22" x14ac:dyDescent="0.25">
      <c r="L120" s="98" t="s">
        <v>365</v>
      </c>
      <c r="M120" s="109">
        <v>2.704714247256489E-2</v>
      </c>
      <c r="N120" s="109">
        <v>6.1980395572376445E-2</v>
      </c>
      <c r="O120" s="109">
        <v>0.61302633454211464</v>
      </c>
      <c r="P120" s="109">
        <v>0.14945604839348209</v>
      </c>
      <c r="Q120" s="109">
        <v>0.14850591458297044</v>
      </c>
      <c r="R120" s="120">
        <f>AVERAGE(M118:M120)</f>
        <v>2.3313378708020263E-2</v>
      </c>
      <c r="S120" s="120">
        <f t="shared" ref="S120:U120" si="38">AVERAGE(N118:N120)</f>
        <v>5.8709086291470952E-2</v>
      </c>
      <c r="T120" s="120">
        <f t="shared" si="38"/>
        <v>0.61730863119156554</v>
      </c>
      <c r="U120" s="120">
        <f t="shared" si="38"/>
        <v>0.13562168921405435</v>
      </c>
      <c r="V120" s="120">
        <f>AVERAGE(Q118:Q120)</f>
        <v>0.16505682448295111</v>
      </c>
    </row>
    <row r="121" spans="12:22" x14ac:dyDescent="0.25">
      <c r="L121" s="98" t="s">
        <v>366</v>
      </c>
      <c r="M121" s="109">
        <v>2.7151573538856773E-2</v>
      </c>
      <c r="N121" s="109">
        <v>6.8689788053949902E-2</v>
      </c>
      <c r="O121" s="109">
        <v>0.61241168914579314</v>
      </c>
      <c r="P121" s="109">
        <v>0.13371868978805393</v>
      </c>
      <c r="Q121" s="109">
        <v>0.15802825947334617</v>
      </c>
    </row>
    <row r="122" spans="12:22" x14ac:dyDescent="0.25">
      <c r="L122" s="98" t="s">
        <v>367</v>
      </c>
      <c r="M122" s="109">
        <v>3.4459640654330922E-2</v>
      </c>
      <c r="N122" s="109">
        <v>6.8278656774232005E-2</v>
      </c>
      <c r="O122" s="109">
        <v>0.61123029707100507</v>
      </c>
      <c r="P122" s="109">
        <v>0.13079169273859539</v>
      </c>
      <c r="Q122" s="109">
        <v>0.15525461100682339</v>
      </c>
    </row>
    <row r="123" spans="12:22" x14ac:dyDescent="0.25">
      <c r="L123" s="98" t="s">
        <v>368</v>
      </c>
      <c r="M123" s="109">
        <v>2.7589360567029951E-2</v>
      </c>
      <c r="N123" s="109">
        <v>7.1915250362015098E-2</v>
      </c>
      <c r="O123" s="109">
        <v>0.57954424205472144</v>
      </c>
      <c r="P123" s="109">
        <v>0.14742778751619542</v>
      </c>
      <c r="Q123" s="109">
        <v>0.17350811675939334</v>
      </c>
      <c r="R123" s="120">
        <f>AVERAGE(M121:M123)</f>
        <v>2.9733524920072547E-2</v>
      </c>
      <c r="S123" s="120">
        <f t="shared" ref="S123:U123" si="39">AVERAGE(N121:N123)</f>
        <v>6.9627898396732335E-2</v>
      </c>
      <c r="T123" s="120">
        <f t="shared" si="39"/>
        <v>0.60106207609050655</v>
      </c>
      <c r="U123" s="120">
        <f t="shared" si="39"/>
        <v>0.13731272334761491</v>
      </c>
      <c r="V123" s="120">
        <f>AVERAGE(Q121:Q123)</f>
        <v>0.16226366241318765</v>
      </c>
    </row>
    <row r="124" spans="12:22" x14ac:dyDescent="0.25">
      <c r="L124" s="98" t="s">
        <v>369</v>
      </c>
      <c r="M124" s="109">
        <v>2.6705725533959515E-2</v>
      </c>
      <c r="N124" s="109">
        <v>6.7237050125546358E-2</v>
      </c>
      <c r="O124" s="109">
        <v>0.62368641309402029</v>
      </c>
      <c r="P124" s="109">
        <v>0.13783750271242132</v>
      </c>
      <c r="Q124" s="109">
        <v>0.1445333085340525</v>
      </c>
    </row>
    <row r="125" spans="12:22" x14ac:dyDescent="0.25">
      <c r="L125" s="98" t="s">
        <v>370</v>
      </c>
      <c r="M125" s="109">
        <v>2.3701538668279246E-2</v>
      </c>
      <c r="N125" s="109">
        <v>6.6283679365719286E-2</v>
      </c>
      <c r="O125" s="109">
        <v>0.60930255996774851</v>
      </c>
      <c r="P125" s="109">
        <v>0.13488543976348855</v>
      </c>
      <c r="Q125" s="109">
        <v>0.16580998454612647</v>
      </c>
    </row>
    <row r="126" spans="12:22" x14ac:dyDescent="0.25">
      <c r="L126" s="98" t="s">
        <v>371</v>
      </c>
      <c r="M126" s="109">
        <v>3.16891812979328E-2</v>
      </c>
      <c r="N126" s="109">
        <v>6.4766872996716893E-2</v>
      </c>
      <c r="O126" s="109">
        <v>0.59903193573921953</v>
      </c>
      <c r="P126" s="109">
        <v>0.13898080741230973</v>
      </c>
      <c r="Q126" s="109">
        <v>0.16553120255382098</v>
      </c>
      <c r="R126" s="120">
        <f>AVERAGE(M124:M126)</f>
        <v>2.736548183339052E-2</v>
      </c>
      <c r="S126" s="120">
        <f t="shared" ref="S126:U126" si="40">AVERAGE(N124:N126)</f>
        <v>6.6095867495994179E-2</v>
      </c>
      <c r="T126" s="120">
        <f t="shared" si="40"/>
        <v>0.61067363626699611</v>
      </c>
      <c r="U126" s="120">
        <f t="shared" si="40"/>
        <v>0.13723458329607321</v>
      </c>
      <c r="V126" s="120">
        <f>AVERAGE(Q124:Q126)</f>
        <v>0.15862483187799997</v>
      </c>
    </row>
    <row r="127" spans="12:22" x14ac:dyDescent="0.25">
      <c r="L127" s="98" t="s">
        <v>372</v>
      </c>
      <c r="M127" s="109">
        <v>3.4413706148483277E-2</v>
      </c>
      <c r="N127" s="109">
        <v>5.7776459244975154E-2</v>
      </c>
      <c r="O127" s="109">
        <v>0.590847734183787</v>
      </c>
      <c r="P127" s="109">
        <v>0.13313060891492992</v>
      </c>
      <c r="Q127" s="109">
        <v>0.18383149150782466</v>
      </c>
    </row>
    <row r="128" spans="12:22" x14ac:dyDescent="0.25">
      <c r="L128" s="98" t="s">
        <v>373</v>
      </c>
      <c r="M128" s="109">
        <v>3.5477630983248964E-2</v>
      </c>
      <c r="N128" s="109">
        <v>6.8293753687012113E-2</v>
      </c>
      <c r="O128" s="109">
        <v>0.5839815615096513</v>
      </c>
      <c r="P128" s="109">
        <v>0.14052489333388207</v>
      </c>
      <c r="Q128" s="109">
        <v>0.17172216048620542</v>
      </c>
    </row>
    <row r="129" spans="12:22" x14ac:dyDescent="0.25">
      <c r="L129" s="98" t="s">
        <v>374</v>
      </c>
      <c r="M129" s="109">
        <v>3.7201856022576175E-2</v>
      </c>
      <c r="N129" s="109">
        <v>6.3576913684096278E-2</v>
      </c>
      <c r="O129" s="109">
        <v>0.57756492008791682</v>
      </c>
      <c r="P129" s="109">
        <v>0.14289203049955226</v>
      </c>
      <c r="Q129" s="109">
        <v>0.17875071228936584</v>
      </c>
      <c r="R129" s="120">
        <f>AVERAGE(M127:M129)</f>
        <v>3.5697731051436137E-2</v>
      </c>
      <c r="S129" s="120">
        <f t="shared" ref="S129:U129" si="41">AVERAGE(N127:N129)</f>
        <v>6.3215708872027862E-2</v>
      </c>
      <c r="T129" s="120">
        <f t="shared" si="41"/>
        <v>0.58413140526045171</v>
      </c>
      <c r="U129" s="120">
        <f t="shared" si="41"/>
        <v>0.13884917758278806</v>
      </c>
      <c r="V129" s="120">
        <f>AVERAGE(Q127:Q129)</f>
        <v>0.17810145476113201</v>
      </c>
    </row>
    <row r="130" spans="12:22" x14ac:dyDescent="0.25">
      <c r="L130" s="98" t="s">
        <v>375</v>
      </c>
      <c r="M130" s="109">
        <v>3.7691460606667331E-2</v>
      </c>
      <c r="N130" s="109">
        <v>6.0866953649013913E-2</v>
      </c>
      <c r="O130" s="109">
        <v>0.60589148062869158</v>
      </c>
      <c r="P130" s="109">
        <v>0.13457303033336671</v>
      </c>
      <c r="Q130" s="109">
        <v>0.1609770747822605</v>
      </c>
    </row>
    <row r="131" spans="12:22" x14ac:dyDescent="0.25">
      <c r="L131" s="98" t="s">
        <v>376</v>
      </c>
      <c r="M131" s="109">
        <v>3.5972721691079734E-2</v>
      </c>
      <c r="N131" s="109">
        <v>6.3481273572493641E-2</v>
      </c>
      <c r="O131" s="109">
        <v>0.58698798351021841</v>
      </c>
      <c r="P131" s="109">
        <v>0.12070213139198317</v>
      </c>
      <c r="Q131" s="109">
        <v>0.19285588983422508</v>
      </c>
    </row>
    <row r="132" spans="12:22" x14ac:dyDescent="0.25">
      <c r="L132" s="98" t="s">
        <v>377</v>
      </c>
      <c r="M132" s="109">
        <v>4.0870691249922916E-2</v>
      </c>
      <c r="N132" s="109">
        <v>6.7114756120120869E-2</v>
      </c>
      <c r="O132" s="109">
        <v>0.5987543935376457</v>
      </c>
      <c r="P132" s="109">
        <v>0.13257692544860331</v>
      </c>
      <c r="Q132" s="109">
        <v>0.16068323364370724</v>
      </c>
      <c r="R132" s="120">
        <f>AVERAGE(M130:M132)</f>
        <v>3.817829118255666E-2</v>
      </c>
      <c r="S132" s="120">
        <f t="shared" ref="S132:U132" si="42">AVERAGE(N130:N132)</f>
        <v>6.382099444720947E-2</v>
      </c>
      <c r="T132" s="120">
        <f t="shared" si="42"/>
        <v>0.5972112858921852</v>
      </c>
      <c r="U132" s="120">
        <f t="shared" si="42"/>
        <v>0.12928402905798439</v>
      </c>
      <c r="V132" s="120">
        <f>AVERAGE(Q130:Q132)</f>
        <v>0.17150539942006429</v>
      </c>
    </row>
    <row r="133" spans="12:22" x14ac:dyDescent="0.25">
      <c r="L133" s="98" t="s">
        <v>378</v>
      </c>
      <c r="M133" s="109">
        <v>3.6851745850028615E-2</v>
      </c>
      <c r="N133" s="109">
        <v>6.6525472238122496E-2</v>
      </c>
      <c r="O133" s="109">
        <v>0.5954092730394962</v>
      </c>
      <c r="P133" s="109">
        <v>0.13108185460789926</v>
      </c>
      <c r="Q133" s="109">
        <v>0.17013165426445334</v>
      </c>
    </row>
    <row r="134" spans="12:22" x14ac:dyDescent="0.25">
      <c r="L134" s="98" t="s">
        <v>379</v>
      </c>
      <c r="M134" s="109">
        <v>4.0523222923906387E-2</v>
      </c>
      <c r="N134" s="109">
        <v>7.2202916286641175E-2</v>
      </c>
      <c r="O134" s="109">
        <v>0.57186233649283624</v>
      </c>
      <c r="P134" s="109">
        <v>0.12752692889386608</v>
      </c>
      <c r="Q134" s="109">
        <v>0.18788459540275004</v>
      </c>
    </row>
    <row r="135" spans="12:22" x14ac:dyDescent="0.25">
      <c r="L135" s="98" t="s">
        <v>380</v>
      </c>
      <c r="M135" s="109">
        <v>4.7718072422780457E-2</v>
      </c>
      <c r="N135" s="109">
        <v>8.1461764542782686E-2</v>
      </c>
      <c r="O135" s="109">
        <v>0.590403704319858</v>
      </c>
      <c r="P135" s="109">
        <v>0.15954084179005157</v>
      </c>
      <c r="Q135" s="109">
        <v>0.12087561692452725</v>
      </c>
      <c r="R135" s="120">
        <f>AVERAGE(M133:M135)</f>
        <v>4.1697680398905153E-2</v>
      </c>
      <c r="S135" s="120">
        <f t="shared" ref="S135:U135" si="43">AVERAGE(N133:N135)</f>
        <v>7.3396717689182114E-2</v>
      </c>
      <c r="T135" s="120">
        <f t="shared" si="43"/>
        <v>0.58589177128406356</v>
      </c>
      <c r="U135" s="120">
        <f t="shared" si="43"/>
        <v>0.13938320843060562</v>
      </c>
      <c r="V135" s="120">
        <f>AVERAGE(Q133:Q135)</f>
        <v>0.15963062219724353</v>
      </c>
    </row>
    <row r="136" spans="12:22" x14ac:dyDescent="0.25">
      <c r="L136" s="98" t="s">
        <v>381</v>
      </c>
      <c r="M136" s="109">
        <v>2.5116188884150969E-2</v>
      </c>
      <c r="N136" s="109">
        <v>6.9378317289031141E-2</v>
      </c>
      <c r="O136" s="109">
        <v>0.60128847234570526</v>
      </c>
      <c r="P136" s="109">
        <v>0.14157183187273323</v>
      </c>
      <c r="Q136" s="109">
        <v>0.16264518960837937</v>
      </c>
    </row>
    <row r="137" spans="12:22" x14ac:dyDescent="0.25">
      <c r="L137" s="98" t="s">
        <v>382</v>
      </c>
      <c r="M137" s="109">
        <v>3.172360245870124E-2</v>
      </c>
      <c r="N137" s="109">
        <v>7.1055685898758644E-2</v>
      </c>
      <c r="O137" s="109">
        <v>0.61069950504004988</v>
      </c>
      <c r="P137" s="109">
        <v>0.12912966822138047</v>
      </c>
      <c r="Q137" s="109">
        <v>0.15739167668443771</v>
      </c>
    </row>
    <row r="138" spans="12:22" x14ac:dyDescent="0.25">
      <c r="L138" s="98" t="s">
        <v>383</v>
      </c>
      <c r="M138" s="109">
        <v>4.1165061997825755E-2</v>
      </c>
      <c r="N138" s="109">
        <v>7.2967161490285273E-2</v>
      </c>
      <c r="O138" s="109">
        <v>0.59089678702396031</v>
      </c>
      <c r="P138" s="109">
        <v>0.1357828872936232</v>
      </c>
      <c r="Q138" s="109">
        <v>0.15918799784369908</v>
      </c>
      <c r="R138" s="120">
        <f>AVERAGE(M136:M138)</f>
        <v>3.2668284446892654E-2</v>
      </c>
      <c r="S138" s="120">
        <f t="shared" ref="S138:U138" si="44">AVERAGE(N136:N138)</f>
        <v>7.1133721559358362E-2</v>
      </c>
      <c r="T138" s="120">
        <f t="shared" si="44"/>
        <v>0.60096158813657186</v>
      </c>
      <c r="U138" s="120">
        <f t="shared" si="44"/>
        <v>0.13549479579591231</v>
      </c>
      <c r="V138" s="120">
        <f>AVERAGE(Q136:Q138)</f>
        <v>0.15974162137883871</v>
      </c>
    </row>
    <row r="139" spans="12:22" x14ac:dyDescent="0.25">
      <c r="L139" s="98" t="s">
        <v>384</v>
      </c>
      <c r="M139" s="109">
        <v>3.9745413974414404E-2</v>
      </c>
      <c r="N139" s="109">
        <v>7.0007528731635488E-2</v>
      </c>
      <c r="O139" s="109">
        <v>0.59496391348912858</v>
      </c>
      <c r="P139" s="109">
        <v>0.14624667027481381</v>
      </c>
      <c r="Q139" s="109">
        <v>0.14903635258652748</v>
      </c>
    </row>
    <row r="140" spans="12:22" x14ac:dyDescent="0.25">
      <c r="L140" s="98" t="s">
        <v>385</v>
      </c>
      <c r="M140" s="109">
        <v>3.8471692711788262E-2</v>
      </c>
      <c r="N140" s="109">
        <v>6.8038418277820145E-2</v>
      </c>
      <c r="O140" s="109">
        <v>0.59860853696611793</v>
      </c>
      <c r="P140" s="109">
        <v>0.14435757460441573</v>
      </c>
      <c r="Q140" s="109">
        <v>0.15052377743985795</v>
      </c>
    </row>
    <row r="141" spans="12:22" x14ac:dyDescent="0.25">
      <c r="L141" s="98" t="s">
        <v>386</v>
      </c>
      <c r="M141" s="109">
        <v>4.3203806635841044E-2</v>
      </c>
      <c r="N141" s="109">
        <v>6.11921358094221E-2</v>
      </c>
      <c r="O141" s="109">
        <v>0.59587203566559122</v>
      </c>
      <c r="P141" s="109">
        <v>0.1408314571065076</v>
      </c>
      <c r="Q141" s="109">
        <v>0.15890056478263806</v>
      </c>
      <c r="R141" s="120">
        <f>AVERAGE(M139:M141)</f>
        <v>4.0473637774014568E-2</v>
      </c>
      <c r="S141" s="120">
        <f t="shared" ref="S141:U141" si="45">AVERAGE(N139:N141)</f>
        <v>6.6412694272959247E-2</v>
      </c>
      <c r="T141" s="120">
        <f t="shared" si="45"/>
        <v>0.59648149537361261</v>
      </c>
      <c r="U141" s="120">
        <f t="shared" si="45"/>
        <v>0.14381190066191238</v>
      </c>
      <c r="V141" s="120">
        <f>AVERAGE(Q139:Q141)</f>
        <v>0.15282023160300784</v>
      </c>
    </row>
    <row r="142" spans="12:22" x14ac:dyDescent="0.25">
      <c r="L142" s="98" t="s">
        <v>387</v>
      </c>
      <c r="M142" s="109">
        <v>3.7211862520740185E-2</v>
      </c>
      <c r="N142" s="109">
        <v>6.2573863259860016E-2</v>
      </c>
      <c r="O142" s="109">
        <v>0.57615152439290374</v>
      </c>
      <c r="P142" s="109">
        <v>0.1309477383619716</v>
      </c>
      <c r="Q142" s="109">
        <v>0.19311510427213868</v>
      </c>
    </row>
    <row r="143" spans="12:22" x14ac:dyDescent="0.25">
      <c r="L143" s="98" t="s">
        <v>388</v>
      </c>
      <c r="M143" s="109">
        <v>4.2136453947147573E-2</v>
      </c>
      <c r="N143" s="109">
        <v>6.1917008967242622E-2</v>
      </c>
      <c r="O143" s="109">
        <v>0.60746346188653677</v>
      </c>
      <c r="P143" s="109">
        <v>0.14234204193988131</v>
      </c>
      <c r="Q143" s="109">
        <v>0.14614103325919175</v>
      </c>
    </row>
    <row r="144" spans="12:22" x14ac:dyDescent="0.25">
      <c r="L144" s="98" t="s">
        <v>389</v>
      </c>
      <c r="M144" s="109">
        <v>4.5093516944473971E-2</v>
      </c>
      <c r="N144" s="109">
        <v>5.9824797545045223E-2</v>
      </c>
      <c r="O144" s="109">
        <v>0.55521007082686247</v>
      </c>
      <c r="P144" s="109">
        <v>0.14459152944119824</v>
      </c>
      <c r="Q144" s="109">
        <v>0.19527999175025101</v>
      </c>
      <c r="R144" s="120">
        <f>AVERAGE(M142:M144)</f>
        <v>4.148061113745391E-2</v>
      </c>
      <c r="S144" s="120">
        <f t="shared" ref="S144:U144" si="46">AVERAGE(N142:N144)</f>
        <v>6.1438556590715954E-2</v>
      </c>
      <c r="T144" s="120">
        <f t="shared" si="46"/>
        <v>0.57960835236876773</v>
      </c>
      <c r="U144" s="120">
        <f t="shared" si="46"/>
        <v>0.13929376991435038</v>
      </c>
      <c r="V144" s="120">
        <f>AVERAGE(Q142:Q144)</f>
        <v>0.17817870976052716</v>
      </c>
    </row>
    <row r="145" spans="12:22" x14ac:dyDescent="0.25">
      <c r="L145" s="98" t="s">
        <v>390</v>
      </c>
      <c r="M145" s="109">
        <v>4.9259587129236122E-2</v>
      </c>
      <c r="N145" s="109">
        <v>6.6958809086393581E-2</v>
      </c>
      <c r="O145" s="109">
        <v>0.59398646942647892</v>
      </c>
      <c r="P145" s="109">
        <v>0.13022086466394026</v>
      </c>
      <c r="Q145" s="109">
        <v>0.15957435077555363</v>
      </c>
    </row>
    <row r="146" spans="12:22" x14ac:dyDescent="0.25">
      <c r="L146" s="98" t="s">
        <v>391</v>
      </c>
      <c r="M146" s="109">
        <v>4.5913167363483685E-2</v>
      </c>
      <c r="N146" s="109">
        <v>6.6742086339669923E-2</v>
      </c>
      <c r="O146" s="109">
        <v>0.5560971516710469</v>
      </c>
      <c r="P146" s="109">
        <v>0.1371959748380811</v>
      </c>
      <c r="Q146" s="109">
        <v>0.19405153662871399</v>
      </c>
    </row>
    <row r="147" spans="12:22" x14ac:dyDescent="0.25">
      <c r="L147" s="98" t="s">
        <v>392</v>
      </c>
      <c r="M147" s="109">
        <v>4.8554742527601912E-2</v>
      </c>
      <c r="N147" s="109">
        <v>6.642374933045142E-2</v>
      </c>
      <c r="O147" s="109">
        <v>0.54189276368415706</v>
      </c>
      <c r="P147" s="109">
        <v>0.15213521695733528</v>
      </c>
      <c r="Q147" s="109">
        <v>0.19099343311475175</v>
      </c>
      <c r="R147" s="120">
        <f>AVERAGE(M145:M147)</f>
        <v>4.7909165673440578E-2</v>
      </c>
      <c r="S147" s="120">
        <f t="shared" ref="S147:U147" si="47">AVERAGE(N145:N147)</f>
        <v>6.6708214918838313E-2</v>
      </c>
      <c r="T147" s="120">
        <f t="shared" si="47"/>
        <v>0.563992128260561</v>
      </c>
      <c r="U147" s="120">
        <f t="shared" si="47"/>
        <v>0.13985068548645221</v>
      </c>
      <c r="V147" s="120">
        <f>AVERAGE(Q145:Q147)</f>
        <v>0.18153977350633976</v>
      </c>
    </row>
    <row r="148" spans="12:22" x14ac:dyDescent="0.25">
      <c r="L148" s="98" t="s">
        <v>393</v>
      </c>
      <c r="M148" s="109">
        <v>4.1271177989654809E-2</v>
      </c>
      <c r="N148" s="109">
        <v>5.8424831573303491E-2</v>
      </c>
      <c r="O148" s="109">
        <v>0.61196101514480428</v>
      </c>
      <c r="P148" s="109">
        <v>0.15628221541003903</v>
      </c>
      <c r="Q148" s="109">
        <v>0.13206075988219845</v>
      </c>
    </row>
    <row r="149" spans="12:22" x14ac:dyDescent="0.25">
      <c r="L149" s="98" t="s">
        <v>394</v>
      </c>
      <c r="M149" s="109">
        <v>3.2955523780917872E-2</v>
      </c>
      <c r="N149" s="109">
        <v>6.4228600018573945E-2</v>
      </c>
      <c r="O149" s="109">
        <v>0.59356471553843926</v>
      </c>
      <c r="P149" s="109">
        <v>0.13603026380851105</v>
      </c>
      <c r="Q149" s="109">
        <v>0.1732208968535579</v>
      </c>
    </row>
    <row r="150" spans="12:22" x14ac:dyDescent="0.25">
      <c r="L150" s="98" t="s">
        <v>395</v>
      </c>
      <c r="M150" s="109">
        <v>4.5796724438397933E-2</v>
      </c>
      <c r="N150" s="109">
        <v>6.1881400383394035E-2</v>
      </c>
      <c r="O150" s="109">
        <v>0.55283271113013333</v>
      </c>
      <c r="P150" s="109">
        <v>0.1266782950413804</v>
      </c>
      <c r="Q150" s="109">
        <v>0.2128108690066943</v>
      </c>
      <c r="R150" s="120">
        <f>AVERAGE(M148:M150)</f>
        <v>4.0007808736323536E-2</v>
      </c>
      <c r="S150" s="120">
        <f t="shared" ref="S150:U150" si="48">AVERAGE(N148:N150)</f>
        <v>6.1511610658423831E-2</v>
      </c>
      <c r="T150" s="120">
        <f t="shared" si="48"/>
        <v>0.58611948060445895</v>
      </c>
      <c r="U150" s="120">
        <f t="shared" si="48"/>
        <v>0.13966359141997683</v>
      </c>
      <c r="V150" s="120">
        <f>AVERAGE(Q148:Q150)</f>
        <v>0.17269750858081689</v>
      </c>
    </row>
    <row r="151" spans="12:22" x14ac:dyDescent="0.25">
      <c r="L151" s="98" t="s">
        <v>396</v>
      </c>
      <c r="M151" s="109">
        <v>4.6805604863545409E-2</v>
      </c>
      <c r="N151" s="109">
        <v>5.9449047845588798E-2</v>
      </c>
      <c r="O151" s="109">
        <v>0.57859727837203367</v>
      </c>
      <c r="P151" s="109">
        <v>0.14503058213139025</v>
      </c>
      <c r="Q151" s="109">
        <v>0.17011748678744185</v>
      </c>
    </row>
    <row r="152" spans="12:22" x14ac:dyDescent="0.25">
      <c r="L152" s="98" t="s">
        <v>397</v>
      </c>
      <c r="M152" s="109">
        <v>4.2154695784274297E-2</v>
      </c>
      <c r="N152" s="109">
        <v>4.7775934839493182E-2</v>
      </c>
      <c r="O152" s="109">
        <v>0.56740370917453153</v>
      </c>
      <c r="P152" s="109">
        <v>0.13467140897827343</v>
      </c>
      <c r="Q152" s="109">
        <v>0.20799418555014379</v>
      </c>
    </row>
    <row r="153" spans="12:22" x14ac:dyDescent="0.25">
      <c r="L153" s="98" t="s">
        <v>398</v>
      </c>
      <c r="M153" s="109">
        <v>4.1876033915256732E-2</v>
      </c>
      <c r="N153" s="109">
        <v>5.4938646745405266E-2</v>
      </c>
      <c r="O153" s="109">
        <v>0.56483107985030812</v>
      </c>
      <c r="P153" s="109">
        <v>0.13352288735257312</v>
      </c>
      <c r="Q153" s="109">
        <v>0.2048313521364567</v>
      </c>
      <c r="R153" s="120">
        <f>AVERAGE(M151:M153)</f>
        <v>4.3612111521025482E-2</v>
      </c>
      <c r="S153" s="120">
        <f t="shared" ref="S153:U153" si="49">AVERAGE(N151:N153)</f>
        <v>5.4054543143495754E-2</v>
      </c>
      <c r="T153" s="120">
        <f t="shared" si="49"/>
        <v>0.57027735579895777</v>
      </c>
      <c r="U153" s="120">
        <f t="shared" si="49"/>
        <v>0.13774162615407892</v>
      </c>
      <c r="V153" s="120">
        <f>AVERAGE(Q151:Q153)</f>
        <v>0.19431434149134744</v>
      </c>
    </row>
    <row r="154" spans="12:22" x14ac:dyDescent="0.25">
      <c r="L154" s="98" t="s">
        <v>399</v>
      </c>
      <c r="M154" s="109">
        <v>4.9435891709709356E-2</v>
      </c>
      <c r="N154" s="109">
        <v>4.9626275483685742E-2</v>
      </c>
      <c r="O154" s="109">
        <v>0.58392315316643251</v>
      </c>
      <c r="P154" s="109">
        <v>0.13986123475674209</v>
      </c>
      <c r="Q154" s="109">
        <v>0.17715350328336091</v>
      </c>
    </row>
    <row r="155" spans="12:22" x14ac:dyDescent="0.25">
      <c r="L155" s="98" t="s">
        <v>400</v>
      </c>
      <c r="M155" s="109">
        <v>4.0274567433975693E-2</v>
      </c>
      <c r="N155" s="109">
        <v>5.6383855621966926E-2</v>
      </c>
      <c r="O155" s="109">
        <v>0.55311729597493342</v>
      </c>
      <c r="P155" s="109">
        <v>0.15015496104322187</v>
      </c>
      <c r="Q155" s="109">
        <v>0.20006931992590207</v>
      </c>
    </row>
    <row r="156" spans="12:22" x14ac:dyDescent="0.25">
      <c r="L156" s="98" t="s">
        <v>401</v>
      </c>
      <c r="M156" s="109">
        <v>4.9773795505899603E-2</v>
      </c>
      <c r="N156" s="109">
        <v>6.1303234304493963E-2</v>
      </c>
      <c r="O156" s="109">
        <v>0.57154586580528399</v>
      </c>
      <c r="P156" s="109">
        <v>0.14432439444677714</v>
      </c>
      <c r="Q156" s="109">
        <v>0.17305265199804651</v>
      </c>
      <c r="R156" s="120">
        <f>AVERAGE(M154:M156)</f>
        <v>4.6494751549861553E-2</v>
      </c>
      <c r="S156" s="120">
        <f t="shared" ref="S156:U156" si="50">AVERAGE(N154:N156)</f>
        <v>5.5771121803382208E-2</v>
      </c>
      <c r="T156" s="120">
        <f t="shared" si="50"/>
        <v>0.56952877164888338</v>
      </c>
      <c r="U156" s="120">
        <f t="shared" si="50"/>
        <v>0.14478019674891371</v>
      </c>
      <c r="V156" s="120">
        <f>AVERAGE(Q154:Q156)</f>
        <v>0.18342515840243648</v>
      </c>
    </row>
    <row r="157" spans="12:22" x14ac:dyDescent="0.25">
      <c r="L157" s="98" t="s">
        <v>402</v>
      </c>
      <c r="M157" s="109">
        <v>4.8058585651208109E-2</v>
      </c>
      <c r="N157" s="109">
        <v>5.4788051588556888E-2</v>
      </c>
      <c r="O157" s="109">
        <v>0.5780613626084683</v>
      </c>
      <c r="P157" s="109">
        <v>0.13745979173053319</v>
      </c>
      <c r="Q157" s="109">
        <v>0.18163226661396731</v>
      </c>
    </row>
    <row r="158" spans="12:22" x14ac:dyDescent="0.25">
      <c r="L158" s="98" t="s">
        <v>403</v>
      </c>
      <c r="M158" s="109">
        <v>5.1376233786706402E-2</v>
      </c>
      <c r="N158" s="109">
        <v>6.7286978841268802E-2</v>
      </c>
      <c r="O158" s="109">
        <v>0.6204852119394848</v>
      </c>
      <c r="P158" s="109">
        <v>0.14979659346653701</v>
      </c>
      <c r="Q158" s="109">
        <v>0.11105505819390488</v>
      </c>
    </row>
    <row r="159" spans="12:22" x14ac:dyDescent="0.25">
      <c r="L159" s="98" t="s">
        <v>404</v>
      </c>
      <c r="M159" s="109">
        <v>4.6144688558696446E-2</v>
      </c>
      <c r="N159" s="109">
        <v>7.486828298889886E-2</v>
      </c>
      <c r="O159" s="109">
        <v>0.54418888788029607</v>
      </c>
      <c r="P159" s="109">
        <v>0.18431991104906525</v>
      </c>
      <c r="Q159" s="109">
        <v>0.15047822952304338</v>
      </c>
      <c r="R159" s="120">
        <f>AVERAGE(M157:M159)</f>
        <v>4.8526502665536986E-2</v>
      </c>
      <c r="S159" s="120">
        <f t="shared" ref="S159:U159" si="51">AVERAGE(N157:N159)</f>
        <v>6.5647771139574859E-2</v>
      </c>
      <c r="T159" s="120">
        <f t="shared" si="51"/>
        <v>0.58091182080941639</v>
      </c>
      <c r="U159" s="120">
        <f t="shared" si="51"/>
        <v>0.15719209874871182</v>
      </c>
      <c r="V159" s="120">
        <f>AVERAGE(Q157:Q159)</f>
        <v>0.1477218514436385</v>
      </c>
    </row>
    <row r="160" spans="12:22" x14ac:dyDescent="0.25">
      <c r="L160" s="98" t="s">
        <v>405</v>
      </c>
      <c r="M160" s="109">
        <v>4.3960699954478641E-2</v>
      </c>
      <c r="N160" s="109">
        <v>7.0622409117771928E-2</v>
      </c>
      <c r="O160" s="109">
        <v>0.59568223955020938</v>
      </c>
      <c r="P160" s="109">
        <v>0.18735076334108575</v>
      </c>
      <c r="Q160" s="109">
        <v>0.10238388803645435</v>
      </c>
    </row>
    <row r="161" spans="12:22" x14ac:dyDescent="0.25">
      <c r="L161" s="98" t="s">
        <v>406</v>
      </c>
      <c r="M161" s="109">
        <v>4.542895368703255E-2</v>
      </c>
      <c r="N161" s="109">
        <v>9.0798743110813512E-2</v>
      </c>
      <c r="O161" s="109">
        <v>0.57972096957832364</v>
      </c>
      <c r="P161" s="109">
        <v>0.18228368944767667</v>
      </c>
      <c r="Q161" s="109">
        <v>0.10176764417615361</v>
      </c>
    </row>
    <row r="162" spans="12:22" x14ac:dyDescent="0.25">
      <c r="L162" s="98" t="s">
        <v>407</v>
      </c>
      <c r="M162" s="109">
        <v>5.0526273278141437E-2</v>
      </c>
      <c r="N162" s="109">
        <v>0.10116674079013059</v>
      </c>
      <c r="O162" s="109">
        <v>0.5344287159902863</v>
      </c>
      <c r="P162" s="109">
        <v>0.19398924525071851</v>
      </c>
      <c r="Q162" s="109">
        <v>0.11988912416305225</v>
      </c>
      <c r="R162" s="120">
        <f>AVERAGE(M160:M162)</f>
        <v>4.6638642306550876E-2</v>
      </c>
      <c r="S162" s="120">
        <f t="shared" ref="S162:U162" si="52">AVERAGE(N160:N162)</f>
        <v>8.7529297672905348E-2</v>
      </c>
      <c r="T162" s="120">
        <f t="shared" si="52"/>
        <v>0.56994397503960637</v>
      </c>
      <c r="U162" s="120">
        <f t="shared" si="52"/>
        <v>0.1878745660131603</v>
      </c>
      <c r="V162" s="120">
        <f>AVERAGE(Q160:Q162)</f>
        <v>0.10801355212522007</v>
      </c>
    </row>
    <row r="163" spans="12:22" x14ac:dyDescent="0.25">
      <c r="L163" s="98" t="s">
        <v>408</v>
      </c>
      <c r="M163" s="109">
        <v>6.1186975124655985E-2</v>
      </c>
      <c r="N163" s="109">
        <v>8.5606675389409095E-2</v>
      </c>
      <c r="O163" s="109">
        <v>0.54242568180561923</v>
      </c>
      <c r="P163" s="109">
        <v>0.21418303552132328</v>
      </c>
      <c r="Q163" s="109">
        <v>9.6597632158992308E-2</v>
      </c>
    </row>
    <row r="164" spans="12:22" x14ac:dyDescent="0.25">
      <c r="L164" s="98" t="s">
        <v>409</v>
      </c>
      <c r="M164" s="109">
        <v>5.7793591949157751E-2</v>
      </c>
      <c r="N164" s="109">
        <v>7.9841863033775037E-2</v>
      </c>
      <c r="O164" s="109">
        <v>0.53878302687441815</v>
      </c>
      <c r="P164" s="109">
        <v>0.1765576154688803</v>
      </c>
      <c r="Q164" s="109">
        <v>0.14702411631463105</v>
      </c>
    </row>
    <row r="165" spans="12:22" x14ac:dyDescent="0.25">
      <c r="L165" s="98" t="s">
        <v>410</v>
      </c>
      <c r="M165" s="109">
        <v>6.1604145936578286E-2</v>
      </c>
      <c r="N165" s="109">
        <v>7.2853538732522857E-2</v>
      </c>
      <c r="O165" s="109">
        <v>0.56876094285104906</v>
      </c>
      <c r="P165" s="109">
        <v>0.16203610218382611</v>
      </c>
      <c r="Q165" s="109">
        <v>0.1347453716656489</v>
      </c>
      <c r="R165" s="120">
        <f>AVERAGE(M163:M165)</f>
        <v>6.019490433679734E-2</v>
      </c>
      <c r="S165" s="120">
        <f t="shared" ref="S165:U165" si="53">AVERAGE(N163:N165)</f>
        <v>7.9434025718569001E-2</v>
      </c>
      <c r="T165" s="120">
        <f t="shared" si="53"/>
        <v>0.54998988384369552</v>
      </c>
      <c r="U165" s="120">
        <f t="shared" si="53"/>
        <v>0.18425891772467659</v>
      </c>
      <c r="V165" s="120">
        <f>AVERAGE(Q163:Q165)</f>
        <v>0.12612237337975743</v>
      </c>
    </row>
    <row r="166" spans="12:22" x14ac:dyDescent="0.25">
      <c r="L166" s="98" t="s">
        <v>411</v>
      </c>
      <c r="M166" s="109">
        <v>5.4959914183480535E-2</v>
      </c>
      <c r="N166" s="109">
        <v>7.3857551558113299E-2</v>
      </c>
      <c r="O166" s="109">
        <v>0.56984986026680184</v>
      </c>
      <c r="P166" s="109">
        <v>0.15572318474164049</v>
      </c>
      <c r="Q166" s="109">
        <v>0.14560948924996375</v>
      </c>
    </row>
    <row r="167" spans="12:22" x14ac:dyDescent="0.25">
      <c r="L167" s="98" t="s">
        <v>412</v>
      </c>
      <c r="M167" s="109">
        <v>6.3028081343923736E-2</v>
      </c>
      <c r="N167" s="109">
        <v>7.2381916956019324E-2</v>
      </c>
      <c r="O167" s="109">
        <v>0.58407652888789774</v>
      </c>
      <c r="P167" s="109">
        <v>0.15240120527918663</v>
      </c>
      <c r="Q167" s="109">
        <v>0.12811226753297267</v>
      </c>
    </row>
    <row r="168" spans="12:22" x14ac:dyDescent="0.25">
      <c r="L168" s="98" t="s">
        <v>413</v>
      </c>
      <c r="M168" s="109">
        <v>6.2498825111236084E-2</v>
      </c>
      <c r="N168" s="109">
        <v>6.8743737245487241E-2</v>
      </c>
      <c r="O168" s="109">
        <v>0.55730024103141695</v>
      </c>
      <c r="P168" s="109">
        <v>0.16175589714506014</v>
      </c>
      <c r="Q168" s="109">
        <v>0.14970129946679964</v>
      </c>
      <c r="R168" s="120">
        <f>AVERAGE(M166:M168)</f>
        <v>6.0162273546213452E-2</v>
      </c>
      <c r="S168" s="120">
        <f t="shared" ref="S168:U168" si="54">AVERAGE(N166:N168)</f>
        <v>7.166106858653995E-2</v>
      </c>
      <c r="T168" s="120">
        <f t="shared" si="54"/>
        <v>0.57040887672870555</v>
      </c>
      <c r="U168" s="120">
        <f t="shared" si="54"/>
        <v>0.15662676238862908</v>
      </c>
      <c r="V168" s="120">
        <f>AVERAGE(Q166:Q168)</f>
        <v>0.14114101874991203</v>
      </c>
    </row>
    <row r="169" spans="12:22" x14ac:dyDescent="0.25">
      <c r="L169" s="98" t="s">
        <v>414</v>
      </c>
      <c r="M169" s="109">
        <v>6.4624704932691165E-2</v>
      </c>
      <c r="N169" s="109">
        <v>7.2732471131675899E-2</v>
      </c>
      <c r="O169" s="109">
        <v>0.58155505710215794</v>
      </c>
      <c r="P169" s="109">
        <v>0.15023513344464326</v>
      </c>
      <c r="Q169" s="109">
        <v>0.13085263338883163</v>
      </c>
    </row>
    <row r="170" spans="12:22" x14ac:dyDescent="0.25">
      <c r="L170" s="98" t="s">
        <v>415</v>
      </c>
      <c r="M170" s="109">
        <v>7.0139566987179783E-2</v>
      </c>
      <c r="N170" s="109">
        <v>8.2742057458188994E-2</v>
      </c>
      <c r="O170" s="109">
        <v>0.55929938241028976</v>
      </c>
      <c r="P170" s="109">
        <v>0.16160965769372226</v>
      </c>
      <c r="Q170" s="109">
        <v>0.12620941849012424</v>
      </c>
    </row>
    <row r="171" spans="12:22" x14ac:dyDescent="0.25">
      <c r="L171" s="98" t="s">
        <v>416</v>
      </c>
      <c r="M171" s="109">
        <v>7.5201203601890587E-2</v>
      </c>
      <c r="N171" s="109">
        <v>8.1825292591383311E-2</v>
      </c>
      <c r="O171" s="109">
        <v>0.52581552308706703</v>
      </c>
      <c r="P171" s="109">
        <v>0.17137018876071008</v>
      </c>
      <c r="Q171" s="109">
        <v>0.14578771061690943</v>
      </c>
      <c r="R171" s="120">
        <f>AVERAGE(M169:M171)</f>
        <v>6.9988491840587183E-2</v>
      </c>
      <c r="S171" s="120">
        <f t="shared" ref="S171:U171" si="55">AVERAGE(N169:N171)</f>
        <v>7.9099940393749402E-2</v>
      </c>
      <c r="T171" s="120">
        <f t="shared" si="55"/>
        <v>0.55555665419983835</v>
      </c>
      <c r="U171" s="120">
        <f t="shared" si="55"/>
        <v>0.16107165996635853</v>
      </c>
      <c r="V171" s="120">
        <f>AVERAGE(Q169:Q171)</f>
        <v>0.13428325416528844</v>
      </c>
    </row>
    <row r="172" spans="12:22" x14ac:dyDescent="0.25">
      <c r="L172" s="98" t="s">
        <v>417</v>
      </c>
      <c r="M172" s="109">
        <v>6.4235517228199548E-2</v>
      </c>
      <c r="N172" s="109">
        <v>7.1366015560347787E-2</v>
      </c>
      <c r="O172" s="109">
        <v>0.58143724915075079</v>
      </c>
      <c r="P172" s="109">
        <v>0.15797676996322307</v>
      </c>
      <c r="Q172" s="109">
        <v>0.12498436103294409</v>
      </c>
    </row>
    <row r="173" spans="12:22" x14ac:dyDescent="0.25">
      <c r="L173" s="98" t="s">
        <v>418</v>
      </c>
      <c r="M173" s="109">
        <v>5.7862132907771202E-2</v>
      </c>
      <c r="N173" s="109">
        <v>7.7672316927714175E-2</v>
      </c>
      <c r="O173" s="109">
        <v>0.55481082934143</v>
      </c>
      <c r="P173" s="109">
        <v>0.14649255068653061</v>
      </c>
      <c r="Q173" s="109">
        <v>0.1631620854486949</v>
      </c>
    </row>
    <row r="174" spans="12:22" x14ac:dyDescent="0.25">
      <c r="L174" s="98" t="s">
        <v>419</v>
      </c>
      <c r="M174" s="109">
        <v>5.744761899701202E-2</v>
      </c>
      <c r="N174" s="109">
        <v>8.1075155186058873E-2</v>
      </c>
      <c r="O174" s="109">
        <v>0.56882097784071606</v>
      </c>
      <c r="P174" s="109">
        <v>0.14600239184633468</v>
      </c>
      <c r="Q174" s="109">
        <v>0.14665385612987838</v>
      </c>
      <c r="R174" s="120">
        <f>AVERAGE(M172:M174)</f>
        <v>5.9848423044327588E-2</v>
      </c>
      <c r="S174" s="120">
        <f t="shared" ref="S174:U174" si="56">AVERAGE(N172:N174)</f>
        <v>7.6704495891373611E-2</v>
      </c>
      <c r="T174" s="120">
        <f t="shared" si="56"/>
        <v>0.56835635211096569</v>
      </c>
      <c r="U174" s="120">
        <f t="shared" si="56"/>
        <v>0.15015723749869611</v>
      </c>
      <c r="V174" s="120">
        <f>AVERAGE(Q172:Q174)</f>
        <v>0.14493343420383911</v>
      </c>
    </row>
    <row r="175" spans="12:22" x14ac:dyDescent="0.25">
      <c r="L175" s="98" t="s">
        <v>420</v>
      </c>
      <c r="M175" s="109">
        <v>5.8954650479474104E-2</v>
      </c>
      <c r="N175" s="109">
        <v>6.7087106551818459E-2</v>
      </c>
      <c r="O175" s="109">
        <v>0.55153276658561345</v>
      </c>
      <c r="P175" s="109">
        <v>0.14239125767096603</v>
      </c>
      <c r="Q175" s="109">
        <v>0.18003429076365687</v>
      </c>
    </row>
    <row r="176" spans="12:22" x14ac:dyDescent="0.25">
      <c r="L176" s="98" t="s">
        <v>421</v>
      </c>
      <c r="M176" s="109">
        <v>6.401598971889029E-2</v>
      </c>
      <c r="N176" s="109">
        <v>7.1695598659515289E-2</v>
      </c>
      <c r="O176" s="109">
        <v>0.55851177063852364</v>
      </c>
      <c r="P176" s="109">
        <v>0.16505156622597084</v>
      </c>
      <c r="Q176" s="109">
        <v>0.14072507475709994</v>
      </c>
    </row>
    <row r="177" spans="12:22" x14ac:dyDescent="0.25">
      <c r="L177" s="98" t="s">
        <v>422</v>
      </c>
      <c r="M177" s="109">
        <v>6.5407964575449049E-2</v>
      </c>
      <c r="N177" s="109">
        <v>7.0300112003380807E-2</v>
      </c>
      <c r="O177" s="109">
        <v>0.55135588027191318</v>
      </c>
      <c r="P177" s="109">
        <v>0.16480588991970246</v>
      </c>
      <c r="Q177" s="109">
        <v>0.14813022067303058</v>
      </c>
      <c r="R177" s="120">
        <f>AVERAGE(M175:M177)</f>
        <v>6.2792868257937826E-2</v>
      </c>
      <c r="S177" s="120">
        <f t="shared" ref="S177:U177" si="57">AVERAGE(N175:N177)</f>
        <v>6.9694272404904847E-2</v>
      </c>
      <c r="T177" s="120">
        <f t="shared" si="57"/>
        <v>0.55380013916535009</v>
      </c>
      <c r="U177" s="120">
        <f t="shared" si="57"/>
        <v>0.15741623793887979</v>
      </c>
      <c r="V177" s="120">
        <f>AVERAGE(Q175:Q177)</f>
        <v>0.15629652873126246</v>
      </c>
    </row>
    <row r="178" spans="12:22" x14ac:dyDescent="0.25">
      <c r="L178" s="98" t="s">
        <v>423</v>
      </c>
      <c r="M178" s="109">
        <v>5.5677885203049927E-2</v>
      </c>
      <c r="N178" s="109">
        <v>6.5314253827663246E-2</v>
      </c>
      <c r="O178" s="109">
        <v>0.56820262296864954</v>
      </c>
      <c r="P178" s="109">
        <v>0.16698986924350143</v>
      </c>
      <c r="Q178" s="109">
        <v>0.14381536875713596</v>
      </c>
    </row>
    <row r="179" spans="12:22" x14ac:dyDescent="0.25">
      <c r="L179" s="98" t="s">
        <v>424</v>
      </c>
      <c r="M179" s="109">
        <v>6.3584901101584934E-2</v>
      </c>
      <c r="N179" s="109">
        <v>6.9197397362325039E-2</v>
      </c>
      <c r="O179" s="109">
        <v>0.54969925338281689</v>
      </c>
      <c r="P179" s="109">
        <v>0.18692262606789672</v>
      </c>
      <c r="Q179" s="109">
        <v>0.1305958220853764</v>
      </c>
    </row>
    <row r="180" spans="12:22" x14ac:dyDescent="0.25">
      <c r="L180" s="98" t="s">
        <v>425</v>
      </c>
      <c r="M180" s="109">
        <v>6.5130732423504131E-2</v>
      </c>
      <c r="N180" s="109">
        <v>6.9585521462524308E-2</v>
      </c>
      <c r="O180" s="109">
        <v>0.54069568287146685</v>
      </c>
      <c r="P180" s="109">
        <v>0.17729092775476177</v>
      </c>
      <c r="Q180" s="109">
        <v>0.14729707916644935</v>
      </c>
      <c r="R180" s="120">
        <f>AVERAGE(M178:M180)</f>
        <v>6.1464506242712991E-2</v>
      </c>
      <c r="S180" s="120">
        <f t="shared" ref="S180:U180" si="58">AVERAGE(N178:N180)</f>
        <v>6.803239088417086E-2</v>
      </c>
      <c r="T180" s="120">
        <f t="shared" si="58"/>
        <v>0.55286585307431102</v>
      </c>
      <c r="U180" s="120">
        <f t="shared" si="58"/>
        <v>0.17706780768871996</v>
      </c>
      <c r="V180" s="120">
        <f>AVERAGE(Q178:Q180)</f>
        <v>0.14056942333632058</v>
      </c>
    </row>
    <row r="181" spans="12:22" x14ac:dyDescent="0.25">
      <c r="L181" s="98" t="s">
        <v>426</v>
      </c>
      <c r="M181" s="109">
        <v>6.658092299313198E-2</v>
      </c>
      <c r="N181" s="109">
        <v>7.5933471269858721E-2</v>
      </c>
      <c r="O181" s="109">
        <v>0.56471348812500866</v>
      </c>
      <c r="P181" s="109">
        <v>0.15847827874257028</v>
      </c>
      <c r="Q181" s="109">
        <v>0.13429383886943033</v>
      </c>
    </row>
    <row r="182" spans="12:22" x14ac:dyDescent="0.25">
      <c r="L182" s="98" t="s">
        <v>427</v>
      </c>
      <c r="M182" s="109">
        <v>7.1180560645372495E-2</v>
      </c>
      <c r="N182" s="109">
        <v>7.5930947878645738E-2</v>
      </c>
      <c r="O182" s="109">
        <v>0.54709420554161059</v>
      </c>
      <c r="P182" s="109">
        <v>0.16350415860798942</v>
      </c>
      <c r="Q182" s="109">
        <v>0.14229018481137304</v>
      </c>
    </row>
    <row r="183" spans="12:22" x14ac:dyDescent="0.25">
      <c r="L183" s="98" t="s">
        <v>428</v>
      </c>
      <c r="M183" s="109">
        <v>8.2910769327182554E-2</v>
      </c>
      <c r="N183" s="109">
        <v>8.4325244709570563E-2</v>
      </c>
      <c r="O183" s="109">
        <v>0.52970263462654232</v>
      </c>
      <c r="P183" s="109">
        <v>0.1826274633086537</v>
      </c>
      <c r="Q183" s="109">
        <v>0.12043382381835539</v>
      </c>
      <c r="R183" s="120">
        <f>AVERAGE(M181:M183)</f>
        <v>7.355741765522901E-2</v>
      </c>
      <c r="S183" s="120">
        <f t="shared" ref="S183:U183" si="59">AVERAGE(N181:N183)</f>
        <v>7.8729887952691674E-2</v>
      </c>
      <c r="T183" s="120">
        <f t="shared" si="59"/>
        <v>0.54717010943105382</v>
      </c>
      <c r="U183" s="120">
        <f t="shared" si="59"/>
        <v>0.16820330021973781</v>
      </c>
      <c r="V183" s="120">
        <f>AVERAGE(Q181:Q183)</f>
        <v>0.13233928249971957</v>
      </c>
    </row>
    <row r="184" spans="12:22" x14ac:dyDescent="0.25">
      <c r="L184" s="98" t="s">
        <v>429</v>
      </c>
      <c r="M184" s="109">
        <v>7.2483363893522168E-2</v>
      </c>
      <c r="N184" s="109">
        <v>7.8935661752671096E-2</v>
      </c>
      <c r="O184" s="109">
        <v>0.57949812356368402</v>
      </c>
      <c r="P184" s="109">
        <v>0.16105616606564324</v>
      </c>
      <c r="Q184" s="109">
        <v>0.108026617230412</v>
      </c>
    </row>
    <row r="185" spans="12:22" x14ac:dyDescent="0.25">
      <c r="L185" s="98" t="s">
        <v>430</v>
      </c>
      <c r="M185" s="109">
        <v>7.078302649492417E-2</v>
      </c>
      <c r="N185" s="109">
        <v>7.7433433821512548E-2</v>
      </c>
      <c r="O185" s="109">
        <v>0.55341615402506827</v>
      </c>
      <c r="P185" s="109">
        <v>0.15641930510885918</v>
      </c>
      <c r="Q185" s="109">
        <v>0.14194808054963573</v>
      </c>
    </row>
    <row r="186" spans="12:22" x14ac:dyDescent="0.25">
      <c r="L186" s="98" t="s">
        <v>431</v>
      </c>
      <c r="M186" s="109">
        <v>6.4653140029062181E-2</v>
      </c>
      <c r="N186" s="109">
        <v>8.0401355783875278E-2</v>
      </c>
      <c r="O186" s="109">
        <v>0.53858435502997282</v>
      </c>
      <c r="P186" s="109">
        <v>0.15952124657233771</v>
      </c>
      <c r="Q186" s="109">
        <v>0.15683995897236949</v>
      </c>
      <c r="R186" s="120">
        <f>AVERAGE(M184:M186)</f>
        <v>6.9306510139169511E-2</v>
      </c>
      <c r="S186" s="120">
        <f t="shared" ref="S186:U186" si="60">AVERAGE(N184:N186)</f>
        <v>7.8923483786019641E-2</v>
      </c>
      <c r="T186" s="120">
        <f t="shared" si="60"/>
        <v>0.55716621087290841</v>
      </c>
      <c r="U186" s="120">
        <f t="shared" si="60"/>
        <v>0.15899890591561339</v>
      </c>
      <c r="V186" s="120">
        <f>AVERAGE(Q184:Q186)</f>
        <v>0.13560488558413908</v>
      </c>
    </row>
    <row r="187" spans="12:22" x14ac:dyDescent="0.25">
      <c r="L187" s="98" t="s">
        <v>432</v>
      </c>
      <c r="M187" s="109">
        <v>7.2551801163828866E-2</v>
      </c>
      <c r="N187" s="109">
        <v>6.8530186466114015E-2</v>
      </c>
      <c r="O187" s="109">
        <v>0.51313221601001624</v>
      </c>
      <c r="P187" s="109">
        <v>0.15070234224392698</v>
      </c>
      <c r="Q187" s="109">
        <v>0.19508345411611389</v>
      </c>
    </row>
    <row r="188" spans="12:22" x14ac:dyDescent="0.25">
      <c r="L188" s="98" t="s">
        <v>433</v>
      </c>
      <c r="M188" s="109">
        <v>6.0962413623880204E-2</v>
      </c>
      <c r="N188" s="109">
        <v>6.7576175075923603E-2</v>
      </c>
      <c r="O188" s="109">
        <v>0.53835236884698745</v>
      </c>
      <c r="P188" s="109">
        <v>0.15891311128790211</v>
      </c>
      <c r="Q188" s="109">
        <v>0.17419593116530671</v>
      </c>
    </row>
    <row r="189" spans="12:22" x14ac:dyDescent="0.25">
      <c r="L189" s="98" t="s">
        <v>434</v>
      </c>
      <c r="M189" s="109">
        <v>6.5441386797668158E-2</v>
      </c>
      <c r="N189" s="109">
        <v>6.8080071159687214E-2</v>
      </c>
      <c r="O189" s="109">
        <v>0.5407869342988415</v>
      </c>
      <c r="P189" s="109">
        <v>0.15528770922642293</v>
      </c>
      <c r="Q189" s="109">
        <v>0.17040389851738016</v>
      </c>
      <c r="R189" s="120">
        <f>AVERAGE(M187:M189)</f>
        <v>6.6318533861792414E-2</v>
      </c>
      <c r="S189" s="120">
        <f t="shared" ref="S189:U189" si="61">AVERAGE(N187:N189)</f>
        <v>6.8062144233908273E-2</v>
      </c>
      <c r="T189" s="120">
        <f t="shared" si="61"/>
        <v>0.53075717305194836</v>
      </c>
      <c r="U189" s="120">
        <f t="shared" si="61"/>
        <v>0.15496772091941732</v>
      </c>
      <c r="V189" s="120">
        <f>AVERAGE(Q187:Q189)</f>
        <v>0.17989442793293356</v>
      </c>
    </row>
    <row r="190" spans="12:22" x14ac:dyDescent="0.25">
      <c r="L190" s="98" t="s">
        <v>435</v>
      </c>
      <c r="M190" s="109">
        <v>6.7696734659176375E-2</v>
      </c>
      <c r="N190" s="109">
        <v>7.1138886527280926E-2</v>
      </c>
      <c r="O190" s="109">
        <v>0.56668826556971796</v>
      </c>
      <c r="P190" s="109">
        <v>0.14922627183488218</v>
      </c>
      <c r="Q190" s="109">
        <v>0.14524978909024322</v>
      </c>
    </row>
    <row r="191" spans="12:22" x14ac:dyDescent="0.25">
      <c r="L191" s="98" t="s">
        <v>436</v>
      </c>
      <c r="M191" s="109">
        <v>6.5546889464134839E-2</v>
      </c>
      <c r="N191" s="109">
        <v>7.1611792018294165E-2</v>
      </c>
      <c r="O191" s="109">
        <v>0.54527279112849558</v>
      </c>
      <c r="P191" s="109">
        <v>0.15619709317525662</v>
      </c>
      <c r="Q191" s="109">
        <v>0.16137143421381869</v>
      </c>
    </row>
    <row r="192" spans="12:22" x14ac:dyDescent="0.25">
      <c r="L192" s="98" t="s">
        <v>437</v>
      </c>
      <c r="M192" s="109">
        <v>6.2564353690554908E-2</v>
      </c>
      <c r="N192" s="109">
        <v>7.5965208883446281E-2</v>
      </c>
      <c r="O192" s="109">
        <v>0.54203519245204312</v>
      </c>
      <c r="P192" s="109">
        <v>0.14189045045159149</v>
      </c>
      <c r="Q192" s="109">
        <v>0.17754479452236427</v>
      </c>
      <c r="R192" s="120">
        <f>AVERAGE(M190:M192)</f>
        <v>6.5269325937955369E-2</v>
      </c>
      <c r="S192" s="120">
        <f t="shared" ref="S192:U192" si="62">AVERAGE(N190:N192)</f>
        <v>7.2905295809673795E-2</v>
      </c>
      <c r="T192" s="120">
        <f t="shared" si="62"/>
        <v>0.55133208305008552</v>
      </c>
      <c r="U192" s="120">
        <f t="shared" si="62"/>
        <v>0.14910460515391008</v>
      </c>
      <c r="V192" s="120">
        <f>AVERAGE(Q190:Q192)</f>
        <v>0.16138867260880874</v>
      </c>
    </row>
    <row r="193" spans="12:22" x14ac:dyDescent="0.25">
      <c r="L193" s="98" t="s">
        <v>438</v>
      </c>
      <c r="M193" s="109">
        <v>6.820844353408001E-2</v>
      </c>
      <c r="N193" s="109">
        <v>7.5477358829198149E-2</v>
      </c>
      <c r="O193" s="109">
        <v>0.51182273387008037</v>
      </c>
      <c r="P193" s="109">
        <v>0.14518407258493513</v>
      </c>
      <c r="Q193" s="109">
        <v>0.19930744172381334</v>
      </c>
    </row>
    <row r="194" spans="12:22" x14ac:dyDescent="0.25">
      <c r="L194" s="98" t="s">
        <v>439</v>
      </c>
      <c r="M194" s="109">
        <v>8.7108440863172709E-2</v>
      </c>
      <c r="N194" s="109">
        <v>7.5019478464984676E-2</v>
      </c>
      <c r="O194" s="109">
        <v>0.49923157137167173</v>
      </c>
      <c r="P194" s="109">
        <v>0.16680161859273621</v>
      </c>
      <c r="Q194" s="109">
        <v>0.17183889070743463</v>
      </c>
    </row>
    <row r="195" spans="12:22" x14ac:dyDescent="0.25">
      <c r="L195" s="98" t="s">
        <v>440</v>
      </c>
      <c r="M195" s="109">
        <v>8.0708584987587859E-2</v>
      </c>
      <c r="N195" s="109">
        <v>8.1880746231759616E-2</v>
      </c>
      <c r="O195" s="109">
        <v>0.50573851155017047</v>
      </c>
      <c r="P195" s="109">
        <v>0.16965850380456837</v>
      </c>
      <c r="Q195" s="109">
        <v>0.16201365342591359</v>
      </c>
      <c r="R195" s="120">
        <f>AVERAGE(M193:M195)</f>
        <v>7.8675156461613535E-2</v>
      </c>
      <c r="S195" s="120">
        <f t="shared" ref="S195:U195" si="63">AVERAGE(N193:N195)</f>
        <v>7.745919450864748E-2</v>
      </c>
      <c r="T195" s="120">
        <f t="shared" si="63"/>
        <v>0.50559760559730749</v>
      </c>
      <c r="U195" s="120">
        <f t="shared" si="63"/>
        <v>0.16054806499407989</v>
      </c>
      <c r="V195" s="120">
        <f>AVERAGE(Q193:Q195)</f>
        <v>0.17771999528572049</v>
      </c>
    </row>
    <row r="196" spans="12:22" x14ac:dyDescent="0.25">
      <c r="L196" s="98" t="s">
        <v>441</v>
      </c>
      <c r="M196" s="109">
        <v>6.7574142135827436E-2</v>
      </c>
      <c r="N196" s="109">
        <v>8.4489083547053007E-2</v>
      </c>
      <c r="O196" s="109">
        <v>0.54612783154336841</v>
      </c>
      <c r="P196" s="109">
        <v>0.15488278376585146</v>
      </c>
      <c r="Q196" s="109">
        <v>0.14692615900789976</v>
      </c>
    </row>
    <row r="197" spans="12:22" x14ac:dyDescent="0.25">
      <c r="L197" s="98" t="s">
        <v>442</v>
      </c>
      <c r="M197" s="109">
        <v>6.528693730783465E-2</v>
      </c>
      <c r="N197" s="109">
        <v>9.2133087544641293E-2</v>
      </c>
      <c r="O197" s="109">
        <v>0.51826980409471679</v>
      </c>
      <c r="P197" s="109">
        <v>0.16721479897194105</v>
      </c>
      <c r="Q197" s="109">
        <v>0.15709543333610615</v>
      </c>
    </row>
    <row r="198" spans="12:22" x14ac:dyDescent="0.25">
      <c r="L198" s="98" t="s">
        <v>443</v>
      </c>
      <c r="M198" s="109">
        <v>6.6190232868891655E-2</v>
      </c>
      <c r="N198" s="109">
        <v>8.8638309256711706E-2</v>
      </c>
      <c r="O198" s="109">
        <v>0.52429382982070227</v>
      </c>
      <c r="P198" s="109">
        <v>0.14867719547980351</v>
      </c>
      <c r="Q198" s="109">
        <v>0.17220043257389089</v>
      </c>
      <c r="R198" s="120">
        <f>AVERAGE(M196:M198)</f>
        <v>6.6350437437517909E-2</v>
      </c>
      <c r="S198" s="120">
        <f t="shared" ref="S198:U198" si="64">AVERAGE(N196:N198)</f>
        <v>8.8420160116135335E-2</v>
      </c>
      <c r="T198" s="120">
        <f t="shared" si="64"/>
        <v>0.52956382181959583</v>
      </c>
      <c r="U198" s="120">
        <f t="shared" si="64"/>
        <v>0.15692492607253203</v>
      </c>
      <c r="V198" s="120">
        <f>AVERAGE(Q196:Q198)</f>
        <v>0.15874067497263228</v>
      </c>
    </row>
    <row r="199" spans="12:22" x14ac:dyDescent="0.25">
      <c r="L199" s="98" t="s">
        <v>444</v>
      </c>
      <c r="M199" s="109">
        <v>6.0248572311375946E-2</v>
      </c>
      <c r="N199" s="109">
        <v>6.6285699974924006E-2</v>
      </c>
      <c r="O199" s="109">
        <v>0.48045555037197124</v>
      </c>
      <c r="P199" s="109">
        <v>0.15592631918386052</v>
      </c>
      <c r="Q199" s="109">
        <v>0.23708385815786828</v>
      </c>
    </row>
    <row r="200" spans="12:22" x14ac:dyDescent="0.25">
      <c r="L200" s="98" t="s">
        <v>445</v>
      </c>
      <c r="M200" s="109">
        <v>5.9751237625351138E-2</v>
      </c>
      <c r="N200" s="109">
        <v>7.6640887351677761E-2</v>
      </c>
      <c r="O200" s="109">
        <v>0.50384359287134917</v>
      </c>
      <c r="P200" s="109">
        <v>0.17757831579070024</v>
      </c>
      <c r="Q200" s="109">
        <v>0.1821859663609218</v>
      </c>
    </row>
    <row r="201" spans="12:22" x14ac:dyDescent="0.25">
      <c r="L201" s="98" t="s">
        <v>446</v>
      </c>
      <c r="M201" s="109">
        <v>5.0880133103631688E-2</v>
      </c>
      <c r="N201" s="109">
        <v>6.9027511914398515E-2</v>
      </c>
      <c r="O201" s="109">
        <v>0.51518253724162477</v>
      </c>
      <c r="P201" s="109">
        <v>0.15273283837738016</v>
      </c>
      <c r="Q201" s="109">
        <v>0.21217697936296495</v>
      </c>
      <c r="R201" s="120">
        <f>AVERAGE(M199:M201)</f>
        <v>5.6959981013452926E-2</v>
      </c>
      <c r="S201" s="120">
        <f t="shared" ref="S201:U201" si="65">AVERAGE(N199:N201)</f>
        <v>7.0651366413666761E-2</v>
      </c>
      <c r="T201" s="120">
        <f t="shared" si="65"/>
        <v>0.49982722682831504</v>
      </c>
      <c r="U201" s="120">
        <f t="shared" si="65"/>
        <v>0.1620791577839803</v>
      </c>
      <c r="V201" s="120">
        <f>AVERAGE(Q199:Q201)</f>
        <v>0.210482267960585</v>
      </c>
    </row>
    <row r="202" spans="12:22" x14ac:dyDescent="0.25">
      <c r="L202" s="98" t="s">
        <v>447</v>
      </c>
      <c r="M202" s="109">
        <v>6.4088761022469756E-2</v>
      </c>
      <c r="N202" s="109">
        <v>6.8702657873608505E-2</v>
      </c>
      <c r="O202" s="109">
        <v>0.57567496467980517</v>
      </c>
      <c r="P202" s="109">
        <v>0.15372647626507158</v>
      </c>
      <c r="Q202" s="109">
        <v>0.13780714015904508</v>
      </c>
    </row>
    <row r="203" spans="12:22" x14ac:dyDescent="0.25">
      <c r="L203" s="98" t="s">
        <v>448</v>
      </c>
      <c r="M203" s="109">
        <v>6.5017331340480142E-2</v>
      </c>
      <c r="N203" s="109">
        <v>8.6393703817039008E-2</v>
      </c>
      <c r="O203" s="109">
        <v>0.60431359431275877</v>
      </c>
      <c r="P203" s="109">
        <v>0.16022276642881275</v>
      </c>
      <c r="Q203" s="109">
        <v>8.405265629352375E-2</v>
      </c>
    </row>
    <row r="204" spans="12:22" x14ac:dyDescent="0.25">
      <c r="L204" s="98" t="s">
        <v>449</v>
      </c>
      <c r="M204" s="109">
        <v>5.2214758868321672E-2</v>
      </c>
      <c r="N204" s="109">
        <v>9.0805744145680989E-2</v>
      </c>
      <c r="O204" s="109">
        <v>0.55918737718712952</v>
      </c>
      <c r="P204" s="109">
        <v>0.16127052422322649</v>
      </c>
      <c r="Q204" s="109">
        <v>0.13652159557564125</v>
      </c>
      <c r="R204" s="120">
        <f>AVERAGE(M202:M204)</f>
        <v>6.0440283743757185E-2</v>
      </c>
      <c r="S204" s="120">
        <f t="shared" ref="S204:U204" si="66">AVERAGE(N202:N204)</f>
        <v>8.1967368612109501E-2</v>
      </c>
      <c r="T204" s="120">
        <f t="shared" si="66"/>
        <v>0.57972531205989786</v>
      </c>
      <c r="U204" s="120">
        <f t="shared" si="66"/>
        <v>0.15840658897237028</v>
      </c>
      <c r="V204" s="120">
        <f>AVERAGE(Q202:Q204)</f>
        <v>0.11946046400940336</v>
      </c>
    </row>
    <row r="205" spans="12:22" x14ac:dyDescent="0.25">
      <c r="L205" s="98" t="s">
        <v>450</v>
      </c>
      <c r="M205" s="109">
        <v>5.9506954649349998E-2</v>
      </c>
      <c r="N205" s="109">
        <v>9.1520178417049847E-2</v>
      </c>
      <c r="O205" s="109">
        <v>0.56468169942478641</v>
      </c>
      <c r="P205" s="109">
        <v>0.16632081856418743</v>
      </c>
      <c r="Q205" s="109">
        <v>0.11797034894462631</v>
      </c>
    </row>
    <row r="206" spans="12:22" x14ac:dyDescent="0.25">
      <c r="L206" s="98" t="s">
        <v>451</v>
      </c>
      <c r="M206" s="109">
        <v>5.7189592612123828E-2</v>
      </c>
      <c r="N206" s="109">
        <v>8.0534570594649399E-2</v>
      </c>
      <c r="O206" s="109">
        <v>0.49626446673542418</v>
      </c>
      <c r="P206" s="109">
        <v>0.14448429869207463</v>
      </c>
      <c r="Q206" s="109">
        <v>0.22152707136572794</v>
      </c>
    </row>
    <row r="207" spans="12:22" x14ac:dyDescent="0.25">
      <c r="L207" s="98" t="s">
        <v>452</v>
      </c>
      <c r="M207" s="109">
        <v>7.2247464489369501E-2</v>
      </c>
      <c r="N207" s="109">
        <v>8.5994368204146285E-2</v>
      </c>
      <c r="O207" s="109">
        <v>0.50559663497541396</v>
      </c>
      <c r="P207" s="109">
        <v>0.17016328414828213</v>
      </c>
      <c r="Q207" s="109">
        <v>0.16599824818278811</v>
      </c>
      <c r="R207" s="120">
        <f>AVERAGE(M205:M207)</f>
        <v>6.2981337250281114E-2</v>
      </c>
      <c r="S207" s="120">
        <f t="shared" ref="S207:U207" si="67">AVERAGE(N205:N207)</f>
        <v>8.6016372405281857E-2</v>
      </c>
      <c r="T207" s="120">
        <f t="shared" si="67"/>
        <v>0.52218093371187491</v>
      </c>
      <c r="U207" s="120">
        <f t="shared" si="67"/>
        <v>0.1603228004681814</v>
      </c>
      <c r="V207" s="120">
        <f>AVERAGE(Q205:Q207)</f>
        <v>0.16849855616438078</v>
      </c>
    </row>
    <row r="208" spans="12:22" x14ac:dyDescent="0.25">
      <c r="L208" s="98" t="s">
        <v>453</v>
      </c>
      <c r="M208" s="109">
        <v>4.546249047137569E-2</v>
      </c>
      <c r="N208" s="109">
        <v>8.3678253163933125E-2</v>
      </c>
      <c r="O208" s="109">
        <v>0.50312495892026443</v>
      </c>
      <c r="P208" s="109">
        <v>0.15880542352976282</v>
      </c>
      <c r="Q208" s="109">
        <v>0.20892882393171572</v>
      </c>
    </row>
    <row r="209" spans="12:22" x14ac:dyDescent="0.25">
      <c r="L209" s="98" t="s">
        <v>454</v>
      </c>
      <c r="M209" s="109">
        <v>4.3202115867742343E-2</v>
      </c>
      <c r="N209" s="109">
        <v>8.8721225285565544E-2</v>
      </c>
      <c r="O209" s="109">
        <v>0.51436103989993509</v>
      </c>
      <c r="P209" s="109">
        <v>0.16785691556109175</v>
      </c>
      <c r="Q209" s="109">
        <v>0.18585864396186108</v>
      </c>
    </row>
    <row r="210" spans="12:22" x14ac:dyDescent="0.25">
      <c r="L210" s="98" t="s">
        <v>455</v>
      </c>
      <c r="M210" s="109">
        <v>5.4950875888580539E-2</v>
      </c>
      <c r="N210" s="109">
        <v>8.9968045394769186E-2</v>
      </c>
      <c r="O210" s="109">
        <v>0.52743842952338682</v>
      </c>
      <c r="P210" s="109">
        <v>0.15117177847437824</v>
      </c>
      <c r="Q210" s="109">
        <v>0.17647087071888518</v>
      </c>
      <c r="R210" s="120">
        <f>AVERAGE(M208:M210)</f>
        <v>4.7871827409232855E-2</v>
      </c>
      <c r="S210" s="120">
        <f t="shared" ref="S210:U210" si="68">AVERAGE(N208:N210)</f>
        <v>8.7455841281422628E-2</v>
      </c>
      <c r="T210" s="120">
        <f t="shared" si="68"/>
        <v>0.51497480944786211</v>
      </c>
      <c r="U210" s="120">
        <f t="shared" si="68"/>
        <v>0.15927803918841094</v>
      </c>
      <c r="V210" s="120">
        <f>AVERAGE(Q208:Q210)</f>
        <v>0.19041944620415396</v>
      </c>
    </row>
    <row r="211" spans="12:22" x14ac:dyDescent="0.25">
      <c r="L211" s="98" t="s">
        <v>456</v>
      </c>
      <c r="M211" s="109">
        <v>5.6904345123244923E-2</v>
      </c>
      <c r="N211" s="109">
        <v>8.0315341223802017E-2</v>
      </c>
      <c r="O211" s="109">
        <v>0.51727366938246988</v>
      </c>
      <c r="P211" s="109">
        <v>0.14672696337215663</v>
      </c>
      <c r="Q211" s="109">
        <v>0.19877968089832657</v>
      </c>
    </row>
    <row r="212" spans="12:22" x14ac:dyDescent="0.25">
      <c r="L212" s="98" t="s">
        <v>457</v>
      </c>
      <c r="M212" s="109">
        <v>5.3849510439571653E-2</v>
      </c>
      <c r="N212" s="109">
        <v>7.4025591705510679E-2</v>
      </c>
      <c r="O212" s="109">
        <v>0.50974496135698999</v>
      </c>
      <c r="P212" s="109">
        <v>0.15235402571515802</v>
      </c>
      <c r="Q212" s="109">
        <v>0.21002591078276964</v>
      </c>
    </row>
    <row r="213" spans="12:22" x14ac:dyDescent="0.25">
      <c r="L213" s="98" t="s">
        <v>458</v>
      </c>
      <c r="M213" s="109">
        <v>6.3856965632306237E-2</v>
      </c>
      <c r="N213" s="109">
        <v>8.4211088249659449E-2</v>
      </c>
      <c r="O213" s="109">
        <v>0.55038644765354661</v>
      </c>
      <c r="P213" s="109">
        <v>0.17576570444064885</v>
      </c>
      <c r="Q213" s="109">
        <v>0.12577979402383888</v>
      </c>
      <c r="R213" s="120">
        <f>AVERAGE(M211:M213)</f>
        <v>5.8203607065040942E-2</v>
      </c>
      <c r="S213" s="120">
        <f t="shared" ref="S213:U213" si="69">AVERAGE(N211:N213)</f>
        <v>7.9517340392990715E-2</v>
      </c>
      <c r="T213" s="120">
        <f t="shared" si="69"/>
        <v>0.52580169279766886</v>
      </c>
      <c r="U213" s="120">
        <f t="shared" si="69"/>
        <v>0.15828223117598783</v>
      </c>
      <c r="V213" s="120">
        <f>AVERAGE(Q211:Q213)</f>
        <v>0.17819512856831168</v>
      </c>
    </row>
    <row r="214" spans="12:22" x14ac:dyDescent="0.25">
      <c r="L214" s="98" t="s">
        <v>459</v>
      </c>
      <c r="M214" s="109">
        <v>5.4747986712839862E-2</v>
      </c>
      <c r="N214" s="109">
        <v>7.35432325756427E-2</v>
      </c>
      <c r="O214" s="109">
        <v>0.5077628449000241</v>
      </c>
      <c r="P214" s="109">
        <v>0.13906648023924043</v>
      </c>
      <c r="Q214" s="109">
        <v>0.22487949961438908</v>
      </c>
    </row>
    <row r="215" spans="12:22" x14ac:dyDescent="0.25">
      <c r="L215" s="98" t="s">
        <v>460</v>
      </c>
      <c r="M215" s="109">
        <v>5.7013780066933806E-2</v>
      </c>
      <c r="N215" s="109">
        <v>8.6182731118031167E-2</v>
      </c>
      <c r="O215" s="109">
        <v>0.57227764286674299</v>
      </c>
      <c r="P215" s="109">
        <v>0.14888145399965494</v>
      </c>
      <c r="Q215" s="109">
        <v>0.13564444145222743</v>
      </c>
    </row>
    <row r="216" spans="12:22" x14ac:dyDescent="0.25">
      <c r="L216" s="98" t="s">
        <v>461</v>
      </c>
      <c r="M216" s="109">
        <v>5.5496894543351993E-2</v>
      </c>
      <c r="N216" s="109">
        <v>8.5138682040242081E-2</v>
      </c>
      <c r="O216" s="109">
        <v>0.56415672904805225</v>
      </c>
      <c r="P216" s="109">
        <v>0.14969092874227719</v>
      </c>
      <c r="Q216" s="109">
        <v>0.14551681866230226</v>
      </c>
      <c r="R216" s="120">
        <f>AVERAGE(M214:M216)</f>
        <v>5.5752887107708558E-2</v>
      </c>
      <c r="S216" s="120">
        <f t="shared" ref="S216:U216" si="70">AVERAGE(N214:N216)</f>
        <v>8.1621548577971978E-2</v>
      </c>
      <c r="T216" s="120">
        <f t="shared" si="70"/>
        <v>0.54806573893827315</v>
      </c>
      <c r="U216" s="120">
        <f t="shared" si="70"/>
        <v>0.14587962099372417</v>
      </c>
      <c r="V216" s="120">
        <f>AVERAGE(Q214:Q216)</f>
        <v>0.16868025324297289</v>
      </c>
    </row>
    <row r="217" spans="12:22" x14ac:dyDescent="0.25">
      <c r="L217" s="98" t="s">
        <v>462</v>
      </c>
      <c r="M217" s="109">
        <v>6.2381517890953038E-2</v>
      </c>
      <c r="N217" s="109">
        <v>8.0592154863181137E-2</v>
      </c>
      <c r="O217" s="109">
        <v>0.52745244216172549</v>
      </c>
      <c r="P217" s="109">
        <v>0.14718208870954477</v>
      </c>
      <c r="Q217" s="109">
        <v>0.18239179637459554</v>
      </c>
    </row>
    <row r="218" spans="12:22" x14ac:dyDescent="0.25">
      <c r="L218" s="98" t="s">
        <v>463</v>
      </c>
      <c r="M218" s="109">
        <v>5.5971289206740236E-2</v>
      </c>
      <c r="N218" s="109">
        <v>8.5106299529250834E-2</v>
      </c>
      <c r="O218" s="109">
        <v>0.54882230084833994</v>
      </c>
      <c r="P218" s="109">
        <v>0.15768799818180734</v>
      </c>
      <c r="Q218" s="109">
        <v>0.15241211223386156</v>
      </c>
    </row>
    <row r="219" spans="12:22" x14ac:dyDescent="0.25">
      <c r="L219" s="98" t="s">
        <v>464</v>
      </c>
      <c r="M219" s="109">
        <v>5.6511045436145706E-2</v>
      </c>
      <c r="N219" s="109">
        <v>8.7100292942789842E-2</v>
      </c>
      <c r="O219" s="109">
        <v>0.49664697810261993</v>
      </c>
      <c r="P219" s="109">
        <v>0.17950590008282785</v>
      </c>
      <c r="Q219" s="109">
        <v>0.18023583840499102</v>
      </c>
      <c r="R219" s="120">
        <f>AVERAGE(M217:M219)</f>
        <v>5.8287950844612996E-2</v>
      </c>
      <c r="S219" s="120">
        <f t="shared" ref="S219:U219" si="71">AVERAGE(N217:N219)</f>
        <v>8.426624911174059E-2</v>
      </c>
      <c r="T219" s="120">
        <f t="shared" si="71"/>
        <v>0.52430724037089516</v>
      </c>
      <c r="U219" s="120">
        <f t="shared" si="71"/>
        <v>0.16145866232472664</v>
      </c>
      <c r="V219" s="120">
        <f>AVERAGE(Q217:Q219)</f>
        <v>0.17167991567114937</v>
      </c>
    </row>
    <row r="220" spans="12:22" x14ac:dyDescent="0.25">
      <c r="M220" s="109"/>
      <c r="N220" s="109"/>
      <c r="O220" s="109"/>
      <c r="P220" s="109"/>
      <c r="Q220" s="109"/>
    </row>
    <row r="222" spans="12:22" x14ac:dyDescent="0.25">
      <c r="R222" s="120"/>
      <c r="S222" s="120"/>
      <c r="T222" s="120"/>
      <c r="U222" s="120"/>
      <c r="V222" s="120"/>
    </row>
    <row r="225" spans="18:22" x14ac:dyDescent="0.25">
      <c r="R225" s="120"/>
      <c r="S225" s="120"/>
      <c r="T225" s="120"/>
      <c r="U225" s="120"/>
      <c r="V225" s="120"/>
    </row>
    <row r="228" spans="18:22" x14ac:dyDescent="0.25">
      <c r="R228" s="120"/>
      <c r="S228" s="120"/>
      <c r="T228" s="120"/>
      <c r="U228" s="120"/>
      <c r="V228" s="120"/>
    </row>
  </sheetData>
  <mergeCells count="1">
    <mergeCell ref="A3:A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dessaz</vt:lpstr>
      <vt:lpstr>CNTxFuncex(r)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Gaspar Cieplinski</dc:creator>
  <cp:lastModifiedBy>André Gaspar Cieplinski</cp:lastModifiedBy>
  <dcterms:created xsi:type="dcterms:W3CDTF">2014-09-04T18:50:22Z</dcterms:created>
  <dcterms:modified xsi:type="dcterms:W3CDTF">2014-09-04T19:45:58Z</dcterms:modified>
</cp:coreProperties>
</file>